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 codeName="{AE6600E7-7A62-396C-DE95-9942FA9DD81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Easements\Programs\Working Lands TNC\"/>
    </mc:Choice>
  </mc:AlternateContent>
  <xr:revisionPtr revIDLastSave="0" documentId="13_ncr:1_{4552FAE2-F53D-40CB-995A-A94B805F5640}" xr6:coauthVersionLast="47" xr6:coauthVersionMax="47" xr10:uidLastSave="{00000000-0000-0000-0000-000000000000}"/>
  <workbookProtection workbookAlgorithmName="SHA-512" workbookHashValue="6oizW0OW4gnRaa3CltwgMfbSyCJ62M/+y2MHxHxtk36n7AMns/t+4HF0CN4BndoUUihPuorzwFPVU+97PnYJjw==" workbookSaltValue="mkCTZmMcnViJaOOU308iRw==" workbookSpinCount="100000" lockStructure="1"/>
  <bookViews>
    <workbookView xWindow="28680" yWindow="-120" windowWidth="29040" windowHeight="15840" xr2:uid="{00000000-000D-0000-FFFF-FFFF00000000}"/>
  </bookViews>
  <sheets>
    <sheet name="Working Lands Scoresheet" sheetId="5" r:id="rId1"/>
  </sheets>
  <definedNames>
    <definedName name="_xlnm.Print_Area" localSheetId="0">'Working Lands Scoresheet'!$B$2:$P$78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48" i="5" l="1"/>
  <c r="Z48" i="5"/>
  <c r="Y48" i="5"/>
  <c r="X48" i="5"/>
  <c r="W48" i="5"/>
  <c r="AB49" i="5"/>
  <c r="AB48" i="5" l="1"/>
  <c r="O47" i="5" s="1"/>
  <c r="W70" i="5" l="1"/>
  <c r="W63" i="5"/>
  <c r="W58" i="5"/>
  <c r="W54" i="5"/>
  <c r="W46" i="5"/>
  <c r="W40" i="5"/>
  <c r="W29" i="5"/>
  <c r="W24" i="5"/>
  <c r="W20" i="5"/>
  <c r="W16" i="5"/>
  <c r="X39" i="5"/>
  <c r="X38" i="5"/>
  <c r="X37" i="5"/>
  <c r="X36" i="5"/>
  <c r="X56" i="5"/>
  <c r="X69" i="5"/>
  <c r="X68" i="5"/>
  <c r="X62" i="5"/>
  <c r="X61" i="5"/>
  <c r="X57" i="5"/>
  <c r="X53" i="5"/>
  <c r="X52" i="5"/>
  <c r="X28" i="5"/>
  <c r="X27" i="5"/>
  <c r="X45" i="5"/>
  <c r="X44" i="5"/>
  <c r="O30" i="5"/>
  <c r="X23" i="5"/>
  <c r="X22" i="5"/>
  <c r="X19" i="5"/>
  <c r="X18" i="5"/>
  <c r="X15" i="5"/>
  <c r="X14" i="5"/>
  <c r="X13" i="5"/>
  <c r="X70" i="5" l="1"/>
  <c r="X63" i="5"/>
  <c r="X58" i="5"/>
  <c r="X54" i="5"/>
  <c r="X46" i="5"/>
  <c r="X40" i="5"/>
  <c r="X29" i="5"/>
  <c r="X24" i="5"/>
  <c r="X20" i="5"/>
  <c r="X16" i="5"/>
  <c r="O66" i="5" l="1"/>
  <c r="O35" i="5"/>
  <c r="O60" i="5"/>
  <c r="O55" i="5"/>
  <c r="O51" i="5"/>
  <c r="O43" i="5"/>
  <c r="O25" i="5"/>
  <c r="O21" i="5"/>
  <c r="O17" i="5"/>
  <c r="O12" i="5"/>
  <c r="O10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 Sherman</author>
  </authors>
  <commentList>
    <comment ref="D21" authorId="0" shapeId="0" xr:uid="{8BBF4076-0CF3-4E28-B9EB-C931A033F47E}">
      <text>
        <r>
          <rPr>
            <sz val="10"/>
            <color indexed="81"/>
            <rFont val="Calibri"/>
            <family val="2"/>
          </rPr>
          <t>See list of protected land examples and GIS sources on BWSR RIM Working Lands Program webpage</t>
        </r>
      </text>
    </comment>
    <comment ref="D43" authorId="0" shapeId="0" xr:uid="{313A1D5A-831A-4AA9-9339-3CBEC2886E67}">
      <text>
        <r>
          <rPr>
            <sz val="10"/>
            <color indexed="81"/>
            <rFont val="Calibri"/>
            <family val="2"/>
            <scheme val="minor"/>
          </rPr>
          <t>Refer to Habitat Score layer in RIM Working Lands GIS layer package</t>
        </r>
      </text>
    </comment>
    <comment ref="D47" authorId="0" shapeId="0" xr:uid="{CE02E2C6-FCF5-43C1-B5EF-B5C6546B8ED8}">
      <text>
        <r>
          <rPr>
            <sz val="10"/>
            <color indexed="81"/>
            <rFont val="Calibri"/>
            <family val="2"/>
            <scheme val="minor"/>
          </rPr>
          <t>Refer to TNC Multiple Benefits Score GIS Layer in RIM Working Lands GIS layer package</t>
        </r>
      </text>
    </comment>
    <comment ref="H55" authorId="0" shapeId="0" xr:uid="{3776DA20-F2A6-4DC3-9DF3-6497CE06A991}">
      <text>
        <r>
          <rPr>
            <sz val="10"/>
            <color indexed="81"/>
            <rFont val="Calibri"/>
            <family val="2"/>
            <scheme val="minor"/>
          </rPr>
          <t>Refer to MN Department of Health Wellhead Protection Area and Drinking Water Supply Management Areas GIS layers</t>
        </r>
      </text>
    </comment>
  </commentList>
</comments>
</file>

<file path=xl/sharedStrings.xml><?xml version="1.0" encoding="utf-8"?>
<sst xmlns="http://schemas.openxmlformats.org/spreadsheetml/2006/main" count="175" uniqueCount="78">
  <si>
    <t>Score</t>
  </si>
  <si>
    <t>TMDL</t>
  </si>
  <si>
    <t>Landowner Name:</t>
  </si>
  <si>
    <t>County/SWCD Office:</t>
  </si>
  <si>
    <t>RIM WORKING LANDS</t>
  </si>
  <si>
    <t>ENVIRONMENTAL BENEFITS SCORING SHEET</t>
  </si>
  <si>
    <t>Total Score</t>
  </si>
  <si>
    <t>1.</t>
  </si>
  <si>
    <t>CERTIFIED GRAZING PLAN</t>
  </si>
  <si>
    <t>a.</t>
  </si>
  <si>
    <t>b.</t>
  </si>
  <si>
    <t>c.</t>
  </si>
  <si>
    <t>a</t>
  </si>
  <si>
    <t>b</t>
  </si>
  <si>
    <t>c</t>
  </si>
  <si>
    <t>true/false</t>
  </si>
  <si>
    <t>Score sum</t>
  </si>
  <si>
    <t>Count True</t>
  </si>
  <si>
    <t>2.</t>
  </si>
  <si>
    <t>SIZE OF OFFER</t>
  </si>
  <si>
    <r>
      <t xml:space="preserve">SIZE OF OFFER  </t>
    </r>
    <r>
      <rPr>
        <i/>
        <sz val="12"/>
        <color theme="1"/>
        <rFont val="Calibri"/>
        <family val="2"/>
        <scheme val="minor"/>
      </rPr>
      <t>(maximum score 10)</t>
    </r>
  </si>
  <si>
    <t>3.</t>
  </si>
  <si>
    <r>
      <t xml:space="preserve">ADJACENT TO PERMANENTLY PROTECTED LAND  </t>
    </r>
    <r>
      <rPr>
        <i/>
        <sz val="12"/>
        <color theme="1"/>
        <rFont val="Calibri"/>
        <family val="2"/>
        <scheme val="minor"/>
      </rPr>
      <t>(maximum score 5)</t>
    </r>
  </si>
  <si>
    <t>ADJACENT TO PERMANENTLY PROTECTED LAND</t>
  </si>
  <si>
    <r>
      <t xml:space="preserve">LANDOWNER ENROLLED IN AG WATER QUALITY CERTIFICATION PROGRAM  </t>
    </r>
    <r>
      <rPr>
        <i/>
        <sz val="12"/>
        <color theme="1"/>
        <rFont val="Calibri"/>
        <family val="2"/>
        <scheme val="minor"/>
      </rPr>
      <t>(maximum score 5)</t>
    </r>
  </si>
  <si>
    <t>4.</t>
  </si>
  <si>
    <t>LANDOWNER ENROLLED IN AG WATER QUALITY CERTIFICATION PROGRAM</t>
  </si>
  <si>
    <t>5.</t>
  </si>
  <si>
    <t>6.</t>
  </si>
  <si>
    <t>CROPLAND CONVERSION</t>
  </si>
  <si>
    <r>
      <t xml:space="preserve">HABITAT SCORE </t>
    </r>
    <r>
      <rPr>
        <i/>
        <sz val="12"/>
        <color theme="1"/>
        <rFont val="Calibri"/>
        <family val="2"/>
        <scheme val="minor"/>
      </rPr>
      <t>(maximum score 10)</t>
    </r>
  </si>
  <si>
    <t>d.</t>
  </si>
  <si>
    <t>d</t>
  </si>
  <si>
    <t xml:space="preserve">Sheet 1 of 2  </t>
  </si>
  <si>
    <t xml:space="preserve">Sheet 2 of 2  </t>
  </si>
  <si>
    <r>
      <t xml:space="preserve">&gt; 320 acres  </t>
    </r>
    <r>
      <rPr>
        <sz val="10"/>
        <color theme="1"/>
        <rFont val="Calibri"/>
        <family val="2"/>
        <scheme val="minor"/>
      </rPr>
      <t>(10 pts)</t>
    </r>
  </si>
  <si>
    <r>
      <t xml:space="preserve">150 – 320 acres  </t>
    </r>
    <r>
      <rPr>
        <sz val="10"/>
        <color theme="1"/>
        <rFont val="Calibri"/>
        <family val="2"/>
        <scheme val="minor"/>
      </rPr>
      <t>(5 pts)</t>
    </r>
  </si>
  <si>
    <r>
      <t xml:space="preserve">Yes  </t>
    </r>
    <r>
      <rPr>
        <sz val="10"/>
        <color theme="1"/>
        <rFont val="Calibri"/>
        <family val="2"/>
        <scheme val="minor"/>
      </rPr>
      <t>(5 pts)</t>
    </r>
  </si>
  <si>
    <r>
      <t xml:space="preserve">No  </t>
    </r>
    <r>
      <rPr>
        <sz val="10"/>
        <color theme="1"/>
        <rFont val="Calibri"/>
        <family val="2"/>
        <scheme val="minor"/>
      </rPr>
      <t>(0 pts)</t>
    </r>
  </si>
  <si>
    <r>
      <t xml:space="preserve">76–100%  </t>
    </r>
    <r>
      <rPr>
        <sz val="10"/>
        <color theme="1"/>
        <rFont val="Calibri"/>
        <family val="2"/>
        <scheme val="minor"/>
      </rPr>
      <t>(16 pts)</t>
    </r>
  </si>
  <si>
    <r>
      <t xml:space="preserve">51–75%  </t>
    </r>
    <r>
      <rPr>
        <sz val="10"/>
        <color theme="1"/>
        <rFont val="Calibri"/>
        <family val="2"/>
        <scheme val="minor"/>
      </rPr>
      <t>(12 pts)</t>
    </r>
  </si>
  <si>
    <r>
      <t xml:space="preserve">26–50%  </t>
    </r>
    <r>
      <rPr>
        <sz val="10"/>
        <color theme="1"/>
        <rFont val="Calibri"/>
        <family val="2"/>
        <scheme val="minor"/>
      </rPr>
      <t>(8 pts)</t>
    </r>
  </si>
  <si>
    <r>
      <t xml:space="preserve">0–25%  </t>
    </r>
    <r>
      <rPr>
        <sz val="10"/>
        <color theme="1"/>
        <rFont val="Calibri"/>
        <family val="2"/>
        <scheme val="minor"/>
      </rPr>
      <t>(4 pts)</t>
    </r>
  </si>
  <si>
    <t>HABITAT SCORE</t>
  </si>
  <si>
    <t>7.</t>
  </si>
  <si>
    <t>8.</t>
  </si>
  <si>
    <t>ALTERNATE WATERSOURCE</t>
  </si>
  <si>
    <r>
      <t xml:space="preserve">Yes  </t>
    </r>
    <r>
      <rPr>
        <sz val="10"/>
        <color theme="1"/>
        <rFont val="Calibri"/>
        <family val="2"/>
        <scheme val="minor"/>
      </rPr>
      <t>(10 pts)</t>
    </r>
  </si>
  <si>
    <t>WELLHEAD PROTECTION</t>
  </si>
  <si>
    <t>CROPLAND CONVERSION:</t>
  </si>
  <si>
    <t>SHORELINE LINEAR FEET:</t>
  </si>
  <si>
    <t>ALTERNATE WATERSOURCE:</t>
  </si>
  <si>
    <t>WELLHEAD PROTECTION:</t>
  </si>
  <si>
    <t>TOTAL MAXIMUM DAILY LOAD:</t>
  </si>
  <si>
    <t>1W1P/WATER PLAN PRIORITY OR WATERSHED RISK CLASS</t>
  </si>
  <si>
    <t>Date</t>
  </si>
  <si>
    <t>BWSR Program Staff Signature</t>
  </si>
  <si>
    <t>APPLICATION FUNDING ACKNOWLEDGEMENT</t>
  </si>
  <si>
    <t>I attest that this application has been reviewed by the program technical committee and selected for funding.</t>
  </si>
  <si>
    <r>
      <t xml:space="preserve">Approved and fully implemented grazing plan or recently expired EQIP contract  </t>
    </r>
    <r>
      <rPr>
        <sz val="10"/>
        <color theme="1"/>
        <rFont val="Calibri"/>
        <family val="2"/>
        <scheme val="minor"/>
      </rPr>
      <t>(15 pts)</t>
    </r>
  </si>
  <si>
    <r>
      <t xml:space="preserve">Approved but not implemented grazing plan  </t>
    </r>
    <r>
      <rPr>
        <sz val="10"/>
        <color theme="1"/>
        <rFont val="Calibri"/>
        <family val="2"/>
        <scheme val="minor"/>
      </rPr>
      <t>(5 pts)</t>
    </r>
  </si>
  <si>
    <r>
      <t xml:space="preserve">APPROVED GRAZING PLAN  </t>
    </r>
    <r>
      <rPr>
        <i/>
        <sz val="12"/>
        <color theme="1"/>
        <rFont val="Calibri"/>
        <family val="2"/>
        <scheme val="minor"/>
      </rPr>
      <t>(maximum score 15)</t>
    </r>
  </si>
  <si>
    <r>
      <t xml:space="preserve">Approved and partially implemented grazing plan or applied for EQIP and not funded  </t>
    </r>
    <r>
      <rPr>
        <sz val="10"/>
        <color theme="1"/>
        <rFont val="Calibri"/>
        <family val="2"/>
        <scheme val="minor"/>
      </rPr>
      <t>(10 pts)</t>
    </r>
  </si>
  <si>
    <r>
      <t xml:space="preserve">Percent of offer converted from cropland to grassland/silvopasture in the last 5 years or will be converted upon easement completion  </t>
    </r>
    <r>
      <rPr>
        <i/>
        <sz val="12"/>
        <color theme="1"/>
        <rFont val="Calibri"/>
        <family val="2"/>
        <scheme val="minor"/>
      </rPr>
      <t>(maximum score 16)</t>
    </r>
  </si>
  <si>
    <r>
      <t xml:space="preserve">Another water source available other than natural watercourse/waterbody </t>
    </r>
    <r>
      <rPr>
        <i/>
        <sz val="12"/>
        <color theme="1"/>
        <rFont val="Calibri"/>
        <family val="2"/>
        <scheme val="minor"/>
      </rPr>
      <t>(maximum score 5)</t>
    </r>
  </si>
  <si>
    <r>
      <t xml:space="preserve">Implementation of grazing plan will address water quality concerns for conventional pollutants identified in the TMDL. Must be within 1/4 mile of listed water or tributary. </t>
    </r>
    <r>
      <rPr>
        <i/>
        <sz val="12"/>
        <color theme="1"/>
        <rFont val="Calibri"/>
        <family val="2"/>
        <scheme val="minor"/>
      </rPr>
      <t>(maximum score 5)</t>
    </r>
  </si>
  <si>
    <r>
      <t xml:space="preserve">&gt; 50% of offered area ranked Very High (VH) or High (H) Vulnerability within Drinking Water Supply Management Area Vulnerability </t>
    </r>
    <r>
      <rPr>
        <i/>
        <sz val="12"/>
        <color theme="1"/>
        <rFont val="Calibri"/>
        <family val="2"/>
        <scheme val="minor"/>
      </rPr>
      <t>(maximum score 10)</t>
    </r>
  </si>
  <si>
    <r>
      <t xml:space="preserve">GRAZING SITE LISTED AS PRIORITY IN 1W1P/WATER PLAN  </t>
    </r>
    <r>
      <rPr>
        <i/>
        <sz val="12"/>
        <color theme="1"/>
        <rFont val="Calibri"/>
        <family val="2"/>
        <scheme val="minor"/>
      </rPr>
      <t>(maximum score 5)</t>
    </r>
  </si>
  <si>
    <r>
      <t xml:space="preserve">Total shoreline length of lakes, rivers, or public ditches in linear feet. Includes both sides of the watercourse/waterbody. One point per 660 ft.  </t>
    </r>
    <r>
      <rPr>
        <i/>
        <sz val="12"/>
        <color theme="1"/>
        <rFont val="Calibri"/>
        <family val="2"/>
        <scheme val="minor"/>
      </rPr>
      <t>(maximum score 10)</t>
    </r>
  </si>
  <si>
    <r>
      <t xml:space="preserve">&gt; 50% of offered area has high rank in Wildlife Action Network or within Important Bird Area </t>
    </r>
    <r>
      <rPr>
        <sz val="10"/>
        <color theme="1"/>
        <rFont val="Calibri"/>
        <family val="2"/>
        <scheme val="minor"/>
      </rPr>
      <t xml:space="preserve"> (10 pts)</t>
    </r>
  </si>
  <si>
    <r>
      <t xml:space="preserve">&gt; 50% of offered area has medium high rank in Wildlife Action Network  </t>
    </r>
    <r>
      <rPr>
        <sz val="10"/>
        <color theme="1"/>
        <rFont val="Calibri"/>
        <family val="2"/>
        <scheme val="minor"/>
      </rPr>
      <t>(5 pts)</t>
    </r>
  </si>
  <si>
    <r>
      <t xml:space="preserve">ADDITIONAL WILDLIFE BENEFITS </t>
    </r>
    <r>
      <rPr>
        <i/>
        <sz val="12"/>
        <color theme="1"/>
        <rFont val="Calibri"/>
        <family val="2"/>
        <scheme val="minor"/>
      </rPr>
      <t>(maximum score 20)</t>
    </r>
  </si>
  <si>
    <t>ADDITIONAL WILDLIFE BENEFITS</t>
  </si>
  <si>
    <t>Determine score from Additional Wildlife Benefits GIS layer and check appropriate score box</t>
  </si>
  <si>
    <t>10</t>
  </si>
  <si>
    <t>11</t>
  </si>
  <si>
    <t>12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</si>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</sst>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Tahoma"/>
      <family val="2"/>
    </font>
    <font>
      <b/>
      <i/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sz val="10"/>
      <color indexed="81"/>
      <name val="Calibri"/>
      <family val="2"/>
    </font>
    <font>
      <sz val="10"/>
      <color indexed="8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0F2D5"/>
        <bgColor indexed="64"/>
      </patternFill>
    </fill>
    <fill>
      <patternFill patternType="solid">
        <fgColor rgb="FFFFFFD1"/>
        <bgColor indexed="64"/>
      </patternFill>
    </fill>
    <fill>
      <patternFill patternType="solid">
        <fgColor rgb="FFE2E7AB"/>
        <bgColor indexed="64"/>
      </patternFill>
    </fill>
    <fill>
      <patternFill patternType="solid">
        <fgColor rgb="FFC0D9F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0">
    <xf numFmtId="0" fontId="0" fillId="0" borderId="0" xfId="0"/>
    <xf numFmtId="0" fontId="0" fillId="0" borderId="0" xfId="0" applyFill="1"/>
    <xf numFmtId="0" fontId="0" fillId="2" borderId="4" xfId="0" applyFill="1" applyBorder="1"/>
    <xf numFmtId="0" fontId="0" fillId="2" borderId="5" xfId="0" applyFill="1" applyBorder="1"/>
    <xf numFmtId="0" fontId="0" fillId="2" borderId="11" xfId="0" applyFill="1" applyBorder="1"/>
    <xf numFmtId="0" fontId="0" fillId="2" borderId="0" xfId="0" applyFill="1" applyBorder="1"/>
    <xf numFmtId="0" fontId="0" fillId="2" borderId="10" xfId="0" applyFill="1" applyBorder="1"/>
    <xf numFmtId="0" fontId="0" fillId="2" borderId="0" xfId="0" applyFill="1" applyBorder="1" applyAlignment="1"/>
    <xf numFmtId="0" fontId="2" fillId="2" borderId="11" xfId="0" applyFont="1" applyFill="1" applyBorder="1" applyAlignment="1"/>
    <xf numFmtId="0" fontId="2" fillId="2" borderId="0" xfId="0" applyFont="1" applyFill="1" applyBorder="1" applyAlignment="1"/>
    <xf numFmtId="0" fontId="2" fillId="2" borderId="10" xfId="0" applyFont="1" applyFill="1" applyBorder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center"/>
    </xf>
    <xf numFmtId="3" fontId="0" fillId="2" borderId="0" xfId="0" applyNumberFormat="1" applyFont="1" applyFill="1" applyBorder="1" applyAlignment="1" applyProtection="1">
      <alignment vertical="center"/>
    </xf>
    <xf numFmtId="0" fontId="5" fillId="2" borderId="6" xfId="0" applyFont="1" applyFill="1" applyBorder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2" borderId="8" xfId="0" applyFill="1" applyBorder="1"/>
    <xf numFmtId="0" fontId="0" fillId="2" borderId="9" xfId="0" applyFill="1" applyBorder="1"/>
    <xf numFmtId="0" fontId="0" fillId="0" borderId="0" xfId="0" applyProtection="1"/>
    <xf numFmtId="0" fontId="8" fillId="0" borderId="0" xfId="0" applyFont="1" applyProtection="1"/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/>
    </xf>
    <xf numFmtId="0" fontId="0" fillId="2" borderId="11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10" xfId="0" applyFill="1" applyBorder="1" applyAlignment="1" applyProtection="1">
      <alignment vertical="center"/>
    </xf>
    <xf numFmtId="0" fontId="12" fillId="4" borderId="3" xfId="0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1" fillId="2" borderId="0" xfId="1" applyFont="1" applyFill="1" applyBorder="1" applyAlignment="1" applyProtection="1">
      <alignment horizontal="right"/>
    </xf>
    <xf numFmtId="49" fontId="9" fillId="2" borderId="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10" xfId="0" applyFont="1" applyFill="1" applyBorder="1" applyAlignment="1" applyProtection="1">
      <alignment vertical="center"/>
    </xf>
    <xf numFmtId="0" fontId="9" fillId="2" borderId="11" xfId="0" applyFont="1" applyFill="1" applyBorder="1" applyAlignment="1" applyProtection="1">
      <alignment vertical="center"/>
    </xf>
    <xf numFmtId="0" fontId="9" fillId="2" borderId="10" xfId="0" applyFont="1" applyFill="1" applyBorder="1" applyAlignment="1" applyProtection="1">
      <alignment vertical="center"/>
    </xf>
    <xf numFmtId="49" fontId="9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0" fillId="2" borderId="14" xfId="0" applyFill="1" applyBorder="1" applyAlignment="1" applyProtection="1">
      <alignment vertical="center"/>
    </xf>
    <xf numFmtId="49" fontId="1" fillId="2" borderId="15" xfId="0" applyNumberFormat="1" applyFont="1" applyFill="1" applyBorder="1" applyAlignment="1" applyProtection="1">
      <alignment vertical="center"/>
    </xf>
    <xf numFmtId="0" fontId="11" fillId="2" borderId="15" xfId="1" applyFont="1" applyFill="1" applyBorder="1" applyAlignment="1" applyProtection="1">
      <alignment horizontal="right"/>
    </xf>
    <xf numFmtId="49" fontId="9" fillId="2" borderId="15" xfId="0" applyNumberFormat="1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vertical="center"/>
    </xf>
    <xf numFmtId="0" fontId="0" fillId="2" borderId="15" xfId="0" applyFill="1" applyBorder="1" applyAlignment="1" applyProtection="1">
      <alignment vertical="center"/>
    </xf>
    <xf numFmtId="0" fontId="5" fillId="2" borderId="16" xfId="0" applyFont="1" applyFill="1" applyBorder="1" applyAlignment="1" applyProtection="1">
      <alignment horizontal="right"/>
    </xf>
    <xf numFmtId="0" fontId="0" fillId="2" borderId="20" xfId="0" applyFill="1" applyBorder="1" applyAlignment="1" applyProtection="1">
      <alignment vertical="center"/>
    </xf>
    <xf numFmtId="49" fontId="1" fillId="2" borderId="21" xfId="0" applyNumberFormat="1" applyFont="1" applyFill="1" applyBorder="1" applyAlignment="1" applyProtection="1">
      <alignment vertical="center"/>
    </xf>
    <xf numFmtId="0" fontId="11" fillId="2" borderId="21" xfId="1" applyFont="1" applyFill="1" applyBorder="1" applyAlignment="1" applyProtection="1">
      <alignment horizontal="right"/>
    </xf>
    <xf numFmtId="49" fontId="9" fillId="2" borderId="21" xfId="0" applyNumberFormat="1" applyFont="1" applyFill="1" applyBorder="1" applyAlignment="1" applyProtection="1">
      <alignment horizontal="center" vertical="center"/>
    </xf>
    <xf numFmtId="0" fontId="9" fillId="2" borderId="21" xfId="0" applyFont="1" applyFill="1" applyBorder="1" applyAlignment="1" applyProtection="1">
      <alignment vertical="center"/>
    </xf>
    <xf numFmtId="0" fontId="0" fillId="2" borderId="21" xfId="0" applyFill="1" applyBorder="1" applyAlignment="1" applyProtection="1">
      <alignment vertical="center"/>
    </xf>
    <xf numFmtId="0" fontId="5" fillId="2" borderId="22" xfId="0" applyFont="1" applyFill="1" applyBorder="1" applyAlignment="1" applyProtection="1">
      <alignment horizontal="right"/>
    </xf>
    <xf numFmtId="0" fontId="5" fillId="2" borderId="10" xfId="0" applyFont="1" applyFill="1" applyBorder="1" applyAlignment="1" applyProtection="1">
      <alignment horizontal="right"/>
    </xf>
    <xf numFmtId="0" fontId="0" fillId="2" borderId="11" xfId="0" applyFill="1" applyBorder="1" applyProtection="1"/>
    <xf numFmtId="0" fontId="0" fillId="2" borderId="0" xfId="0" applyFill="1" applyBorder="1" applyProtection="1"/>
    <xf numFmtId="0" fontId="9" fillId="2" borderId="0" xfId="0" applyFont="1" applyFill="1" applyBorder="1" applyProtection="1"/>
    <xf numFmtId="0" fontId="15" fillId="2" borderId="0" xfId="0" applyFont="1" applyFill="1" applyBorder="1" applyAlignment="1" applyProtection="1">
      <alignment vertical="top" wrapText="1"/>
    </xf>
    <xf numFmtId="0" fontId="0" fillId="2" borderId="10" xfId="0" applyFill="1" applyBorder="1" applyProtection="1"/>
    <xf numFmtId="0" fontId="15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0" fillId="0" borderId="11" xfId="0" applyFill="1" applyBorder="1" applyProtection="1"/>
    <xf numFmtId="0" fontId="0" fillId="0" borderId="0" xfId="0" applyFill="1" applyBorder="1" applyAlignment="1" applyProtection="1"/>
    <xf numFmtId="0" fontId="0" fillId="0" borderId="10" xfId="0" applyFill="1" applyBorder="1" applyProtection="1"/>
    <xf numFmtId="0" fontId="0" fillId="0" borderId="7" xfId="0" applyFill="1" applyBorder="1" applyProtection="1"/>
    <xf numFmtId="0" fontId="0" fillId="0" borderId="8" xfId="0" applyFill="1" applyBorder="1" applyAlignment="1" applyProtection="1"/>
    <xf numFmtId="0" fontId="0" fillId="0" borderId="8" xfId="0" applyBorder="1" applyProtection="1"/>
    <xf numFmtId="0" fontId="0" fillId="0" borderId="9" xfId="0" applyFill="1" applyBorder="1" applyProtection="1"/>
    <xf numFmtId="0" fontId="9" fillId="2" borderId="0" xfId="0" applyFont="1" applyFill="1" applyBorder="1" applyAlignment="1" applyProtection="1"/>
    <xf numFmtId="0" fontId="0" fillId="0" borderId="0" xfId="0" applyAlignment="1" applyProtection="1"/>
    <xf numFmtId="0" fontId="0" fillId="2" borderId="11" xfId="0" applyFill="1" applyBorder="1" applyAlignment="1" applyProtection="1"/>
    <xf numFmtId="49" fontId="1" fillId="2" borderId="0" xfId="0" applyNumberFormat="1" applyFont="1" applyFill="1" applyBorder="1" applyAlignment="1" applyProtection="1"/>
    <xf numFmtId="0" fontId="0" fillId="2" borderId="0" xfId="0" applyFill="1" applyBorder="1" applyAlignment="1" applyProtection="1"/>
    <xf numFmtId="49" fontId="9" fillId="2" borderId="0" xfId="0" applyNumberFormat="1" applyFont="1" applyFill="1" applyBorder="1" applyAlignment="1" applyProtection="1">
      <alignment horizontal="center"/>
    </xf>
    <xf numFmtId="0" fontId="0" fillId="2" borderId="10" xfId="0" applyFill="1" applyBorder="1" applyAlignment="1" applyProtection="1"/>
    <xf numFmtId="0" fontId="0" fillId="0" borderId="0" xfId="0" applyAlignment="1"/>
    <xf numFmtId="0" fontId="8" fillId="0" borderId="1" xfId="0" applyFont="1" applyBorder="1" applyAlignment="1" applyProtection="1">
      <protection locked="0"/>
    </xf>
    <xf numFmtId="0" fontId="8" fillId="0" borderId="0" xfId="0" applyFont="1" applyBorder="1" applyProtection="1"/>
    <xf numFmtId="0" fontId="15" fillId="2" borderId="0" xfId="0" applyFont="1" applyFill="1" applyBorder="1" applyAlignment="1" applyProtection="1">
      <alignment horizontal="left" vertical="center" wrapText="1" indent="1"/>
    </xf>
    <xf numFmtId="0" fontId="15" fillId="2" borderId="0" xfId="0" applyFont="1" applyFill="1" applyBorder="1" applyAlignment="1" applyProtection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14" fontId="0" fillId="2" borderId="7" xfId="0" applyNumberForma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23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17" fillId="0" borderId="4" xfId="0" applyFont="1" applyFill="1" applyBorder="1" applyAlignment="1" applyProtection="1">
      <alignment horizontal="left" indent="1"/>
    </xf>
    <xf numFmtId="0" fontId="17" fillId="0" borderId="5" xfId="0" applyFont="1" applyFill="1" applyBorder="1" applyAlignment="1" applyProtection="1">
      <alignment horizontal="left" indent="1"/>
    </xf>
    <xf numFmtId="0" fontId="17" fillId="0" borderId="6" xfId="0" applyFont="1" applyFill="1" applyBorder="1" applyAlignment="1" applyProtection="1">
      <alignment horizontal="left" indent="1"/>
    </xf>
    <xf numFmtId="1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0" fillId="3" borderId="17" xfId="0" applyFill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3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indent="1"/>
      <protection locked="0"/>
    </xf>
    <xf numFmtId="0" fontId="0" fillId="0" borderId="8" xfId="0" applyFill="1" applyBorder="1" applyAlignment="1" applyProtection="1">
      <alignment horizontal="left" indent="1"/>
      <protection locked="0"/>
    </xf>
    <xf numFmtId="0" fontId="0" fillId="0" borderId="9" xfId="0" applyFill="1" applyBorder="1" applyAlignment="1" applyProtection="1">
      <alignment horizontal="left" indent="1"/>
      <protection locked="0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10" xfId="0" applyFont="1" applyFill="1" applyBorder="1" applyAlignment="1" applyProtection="1">
      <alignment horizontal="right" vertical="center"/>
    </xf>
  </cellXfs>
  <cellStyles count="2">
    <cellStyle name="Normal" xfId="0" builtinId="0"/>
    <cellStyle name="Normal 2 2" xfId="1" xr:uid="{5152DEEF-5051-4713-B54C-C533CBC888F1}"/>
  </cellStyles>
  <dxfs count="0"/>
  <tableStyles count="0" defaultTableStyle="TableStyleMedium9" defaultPivotStyle="PivotStyleLight16"/>
  <colors>
    <mruColors>
      <color rgb="FFF0F2D5"/>
      <color rgb="FFFFFFD1"/>
      <color rgb="FFE2E7AB"/>
      <color rgb="FFC0D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W$13" lockText="1"/>
</file>

<file path=xl/ctrlProps/ctrlProp10.xml><?xml version="1.0" encoding="utf-8"?>
<formControlPr xmlns="http://schemas.microsoft.com/office/spreadsheetml/2009/9/main" objectType="CheckBox" fmlaLink="$W$36" lockText="1"/>
</file>

<file path=xl/ctrlProps/ctrlProp11.xml><?xml version="1.0" encoding="utf-8"?>
<formControlPr xmlns="http://schemas.microsoft.com/office/spreadsheetml/2009/9/main" objectType="CheckBox" fmlaLink="$W$37" lockText="1"/>
</file>

<file path=xl/ctrlProps/ctrlProp12.xml><?xml version="1.0" encoding="utf-8"?>
<formControlPr xmlns="http://schemas.microsoft.com/office/spreadsheetml/2009/9/main" objectType="CheckBox" fmlaLink="$W$38" lockText="1"/>
</file>

<file path=xl/ctrlProps/ctrlProp13.xml><?xml version="1.0" encoding="utf-8"?>
<formControlPr xmlns="http://schemas.microsoft.com/office/spreadsheetml/2009/9/main" objectType="CheckBox" fmlaLink="$W$39" lockText="1"/>
</file>

<file path=xl/ctrlProps/ctrlProp14.xml><?xml version="1.0" encoding="utf-8"?>
<formControlPr xmlns="http://schemas.microsoft.com/office/spreadsheetml/2009/9/main" objectType="CheckBox" fmlaLink="$W$44" lockText="1"/>
</file>

<file path=xl/ctrlProps/ctrlProp15.xml><?xml version="1.0" encoding="utf-8"?>
<formControlPr xmlns="http://schemas.microsoft.com/office/spreadsheetml/2009/9/main" objectType="CheckBox" fmlaLink="$W$45" lockText="1"/>
</file>

<file path=xl/ctrlProps/ctrlProp16.xml><?xml version="1.0" encoding="utf-8"?>
<formControlPr xmlns="http://schemas.microsoft.com/office/spreadsheetml/2009/9/main" objectType="CheckBox" fmlaLink="$W$52" lockText="1"/>
</file>

<file path=xl/ctrlProps/ctrlProp17.xml><?xml version="1.0" encoding="utf-8"?>
<formControlPr xmlns="http://schemas.microsoft.com/office/spreadsheetml/2009/9/main" objectType="CheckBox" fmlaLink="$W$53" lockText="1"/>
</file>

<file path=xl/ctrlProps/ctrlProp18.xml><?xml version="1.0" encoding="utf-8"?>
<formControlPr xmlns="http://schemas.microsoft.com/office/spreadsheetml/2009/9/main" objectType="CheckBox" fmlaLink="$W$56" lockText="1"/>
</file>

<file path=xl/ctrlProps/ctrlProp19.xml><?xml version="1.0" encoding="utf-8"?>
<formControlPr xmlns="http://schemas.microsoft.com/office/spreadsheetml/2009/9/main" objectType="CheckBox" fmlaLink="$W$57" lockText="1"/>
</file>

<file path=xl/ctrlProps/ctrlProp2.xml><?xml version="1.0" encoding="utf-8"?>
<formControlPr xmlns="http://schemas.microsoft.com/office/spreadsheetml/2009/9/main" objectType="CheckBox" fmlaLink="$W$14" lockText="1"/>
</file>

<file path=xl/ctrlProps/ctrlProp20.xml><?xml version="1.0" encoding="utf-8"?>
<formControlPr xmlns="http://schemas.microsoft.com/office/spreadsheetml/2009/9/main" objectType="CheckBox" fmlaLink="$W$62" lockText="1"/>
</file>

<file path=xl/ctrlProps/ctrlProp21.xml><?xml version="1.0" encoding="utf-8"?>
<formControlPr xmlns="http://schemas.microsoft.com/office/spreadsheetml/2009/9/main" objectType="CheckBox" fmlaLink="$W$61" lockText="1"/>
</file>

<file path=xl/ctrlProps/ctrlProp22.xml><?xml version="1.0" encoding="utf-8"?>
<formControlPr xmlns="http://schemas.microsoft.com/office/spreadsheetml/2009/9/main" objectType="CheckBox" fmlaLink="$W$69" lockText="1"/>
</file>

<file path=xl/ctrlProps/ctrlProp23.xml><?xml version="1.0" encoding="utf-8"?>
<formControlPr xmlns="http://schemas.microsoft.com/office/spreadsheetml/2009/9/main" objectType="CheckBox" fmlaLink="$W$68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CheckBox" fmlaLink="$W$49"/>
</file>

<file path=xl/ctrlProps/ctrlProp27.xml><?xml version="1.0" encoding="utf-8"?>
<formControlPr xmlns="http://schemas.microsoft.com/office/spreadsheetml/2009/9/main" objectType="CheckBox" fmlaLink="$X$49"/>
</file>

<file path=xl/ctrlProps/ctrlProp28.xml><?xml version="1.0" encoding="utf-8"?>
<formControlPr xmlns="http://schemas.microsoft.com/office/spreadsheetml/2009/9/main" objectType="CheckBox" fmlaLink="$Y$49"/>
</file>

<file path=xl/ctrlProps/ctrlProp29.xml><?xml version="1.0" encoding="utf-8"?>
<formControlPr xmlns="http://schemas.microsoft.com/office/spreadsheetml/2009/9/main" objectType="CheckBox" fmlaLink="$AA$49"/>
</file>

<file path=xl/ctrlProps/ctrlProp3.xml><?xml version="1.0" encoding="utf-8"?>
<formControlPr xmlns="http://schemas.microsoft.com/office/spreadsheetml/2009/9/main" objectType="CheckBox" fmlaLink="$W$15" lockText="1"/>
</file>

<file path=xl/ctrlProps/ctrlProp30.xml><?xml version="1.0" encoding="utf-8"?>
<formControlPr xmlns="http://schemas.microsoft.com/office/spreadsheetml/2009/9/main" objectType="CheckBox" fmlaLink="$Z$49"/>
</file>

<file path=xl/ctrlProps/ctrlProp4.xml><?xml version="1.0" encoding="utf-8"?>
<formControlPr xmlns="http://schemas.microsoft.com/office/spreadsheetml/2009/9/main" objectType="CheckBox" fmlaLink="$W$18" lockText="1"/>
</file>

<file path=xl/ctrlProps/ctrlProp5.xml><?xml version="1.0" encoding="utf-8"?>
<formControlPr xmlns="http://schemas.microsoft.com/office/spreadsheetml/2009/9/main" objectType="CheckBox" fmlaLink="$W$19" lockText="1"/>
</file>

<file path=xl/ctrlProps/ctrlProp6.xml><?xml version="1.0" encoding="utf-8"?>
<formControlPr xmlns="http://schemas.microsoft.com/office/spreadsheetml/2009/9/main" objectType="CheckBox" fmlaLink="$W$22" lockText="1"/>
</file>

<file path=xl/ctrlProps/ctrlProp7.xml><?xml version="1.0" encoding="utf-8"?>
<formControlPr xmlns="http://schemas.microsoft.com/office/spreadsheetml/2009/9/main" objectType="CheckBox" fmlaLink="$W$23" lockText="1"/>
</file>

<file path=xl/ctrlProps/ctrlProp8.xml><?xml version="1.0" encoding="utf-8"?>
<formControlPr xmlns="http://schemas.microsoft.com/office/spreadsheetml/2009/9/main" objectType="CheckBox" fmlaLink="$W$27" lockText="1"/>
</file>

<file path=xl/ctrlProps/ctrlProp9.xml><?xml version="1.0" encoding="utf-8"?>
<formControlPr xmlns="http://schemas.microsoft.com/office/spreadsheetml/2009/9/main" objectType="CheckBox" fmlaLink="$W$28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142875</xdr:rowOff>
    </xdr:from>
    <xdr:to>
      <xdr:col>5</xdr:col>
      <xdr:colOff>152358</xdr:colOff>
      <xdr:row>5</xdr:row>
      <xdr:rowOff>22479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38125"/>
          <a:ext cx="933408" cy="71780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12</xdr:row>
          <xdr:rowOff>9525</xdr:rowOff>
        </xdr:from>
        <xdr:to>
          <xdr:col>4</xdr:col>
          <xdr:colOff>47625</xdr:colOff>
          <xdr:row>12</xdr:row>
          <xdr:rowOff>190500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13</xdr:row>
          <xdr:rowOff>9525</xdr:rowOff>
        </xdr:from>
        <xdr:to>
          <xdr:col>4</xdr:col>
          <xdr:colOff>47625</xdr:colOff>
          <xdr:row>13</xdr:row>
          <xdr:rowOff>190500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14</xdr:row>
          <xdr:rowOff>9525</xdr:rowOff>
        </xdr:from>
        <xdr:to>
          <xdr:col>4</xdr:col>
          <xdr:colOff>47625</xdr:colOff>
          <xdr:row>14</xdr:row>
          <xdr:rowOff>190500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17</xdr:row>
          <xdr:rowOff>9525</xdr:rowOff>
        </xdr:from>
        <xdr:to>
          <xdr:col>4</xdr:col>
          <xdr:colOff>47625</xdr:colOff>
          <xdr:row>17</xdr:row>
          <xdr:rowOff>190500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18</xdr:row>
          <xdr:rowOff>9525</xdr:rowOff>
        </xdr:from>
        <xdr:to>
          <xdr:col>4</xdr:col>
          <xdr:colOff>47625</xdr:colOff>
          <xdr:row>18</xdr:row>
          <xdr:rowOff>190500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21</xdr:row>
          <xdr:rowOff>9525</xdr:rowOff>
        </xdr:from>
        <xdr:to>
          <xdr:col>4</xdr:col>
          <xdr:colOff>47625</xdr:colOff>
          <xdr:row>21</xdr:row>
          <xdr:rowOff>190500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22</xdr:row>
          <xdr:rowOff>9525</xdr:rowOff>
        </xdr:from>
        <xdr:to>
          <xdr:col>4</xdr:col>
          <xdr:colOff>47625</xdr:colOff>
          <xdr:row>22</xdr:row>
          <xdr:rowOff>190500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26</xdr:row>
          <xdr:rowOff>9525</xdr:rowOff>
        </xdr:from>
        <xdr:to>
          <xdr:col>4</xdr:col>
          <xdr:colOff>47625</xdr:colOff>
          <xdr:row>26</xdr:row>
          <xdr:rowOff>190500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27</xdr:row>
          <xdr:rowOff>9525</xdr:rowOff>
        </xdr:from>
        <xdr:to>
          <xdr:col>4</xdr:col>
          <xdr:colOff>47625</xdr:colOff>
          <xdr:row>27</xdr:row>
          <xdr:rowOff>190500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35</xdr:row>
          <xdr:rowOff>19050</xdr:rowOff>
        </xdr:from>
        <xdr:to>
          <xdr:col>4</xdr:col>
          <xdr:colOff>47625</xdr:colOff>
          <xdr:row>36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36</xdr:row>
          <xdr:rowOff>9525</xdr:rowOff>
        </xdr:from>
        <xdr:to>
          <xdr:col>4</xdr:col>
          <xdr:colOff>47625</xdr:colOff>
          <xdr:row>36</xdr:row>
          <xdr:rowOff>190500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37</xdr:row>
          <xdr:rowOff>0</xdr:rowOff>
        </xdr:from>
        <xdr:to>
          <xdr:col>4</xdr:col>
          <xdr:colOff>47625</xdr:colOff>
          <xdr:row>37</xdr:row>
          <xdr:rowOff>190500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38</xdr:row>
          <xdr:rowOff>9525</xdr:rowOff>
        </xdr:from>
        <xdr:to>
          <xdr:col>4</xdr:col>
          <xdr:colOff>47625</xdr:colOff>
          <xdr:row>38</xdr:row>
          <xdr:rowOff>190500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43</xdr:row>
          <xdr:rowOff>66675</xdr:rowOff>
        </xdr:from>
        <xdr:to>
          <xdr:col>4</xdr:col>
          <xdr:colOff>47625</xdr:colOff>
          <xdr:row>44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44</xdr:row>
          <xdr:rowOff>9525</xdr:rowOff>
        </xdr:from>
        <xdr:to>
          <xdr:col>4</xdr:col>
          <xdr:colOff>47625</xdr:colOff>
          <xdr:row>44</xdr:row>
          <xdr:rowOff>190500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51</xdr:row>
          <xdr:rowOff>9525</xdr:rowOff>
        </xdr:from>
        <xdr:to>
          <xdr:col>4</xdr:col>
          <xdr:colOff>47625</xdr:colOff>
          <xdr:row>51</xdr:row>
          <xdr:rowOff>190500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52</xdr:row>
          <xdr:rowOff>9525</xdr:rowOff>
        </xdr:from>
        <xdr:to>
          <xdr:col>4</xdr:col>
          <xdr:colOff>47625</xdr:colOff>
          <xdr:row>52</xdr:row>
          <xdr:rowOff>190500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55</xdr:row>
          <xdr:rowOff>9525</xdr:rowOff>
        </xdr:from>
        <xdr:to>
          <xdr:col>4</xdr:col>
          <xdr:colOff>47625</xdr:colOff>
          <xdr:row>55</xdr:row>
          <xdr:rowOff>190500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56</xdr:row>
          <xdr:rowOff>9525</xdr:rowOff>
        </xdr:from>
        <xdr:to>
          <xdr:col>4</xdr:col>
          <xdr:colOff>47625</xdr:colOff>
          <xdr:row>56</xdr:row>
          <xdr:rowOff>190500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61</xdr:row>
          <xdr:rowOff>9525</xdr:rowOff>
        </xdr:from>
        <xdr:to>
          <xdr:col>4</xdr:col>
          <xdr:colOff>47625</xdr:colOff>
          <xdr:row>61</xdr:row>
          <xdr:rowOff>190500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60</xdr:row>
          <xdr:rowOff>9525</xdr:rowOff>
        </xdr:from>
        <xdr:to>
          <xdr:col>4</xdr:col>
          <xdr:colOff>47625</xdr:colOff>
          <xdr:row>60</xdr:row>
          <xdr:rowOff>190500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0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68</xdr:row>
          <xdr:rowOff>9525</xdr:rowOff>
        </xdr:from>
        <xdr:to>
          <xdr:col>4</xdr:col>
          <xdr:colOff>19050</xdr:colOff>
          <xdr:row>68</xdr:row>
          <xdr:rowOff>190500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0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67</xdr:row>
          <xdr:rowOff>9525</xdr:rowOff>
        </xdr:from>
        <xdr:to>
          <xdr:col>4</xdr:col>
          <xdr:colOff>19050</xdr:colOff>
          <xdr:row>67</xdr:row>
          <xdr:rowOff>190500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0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1</xdr:row>
          <xdr:rowOff>19050</xdr:rowOff>
        </xdr:from>
        <xdr:to>
          <xdr:col>30</xdr:col>
          <xdr:colOff>342900</xdr:colOff>
          <xdr:row>3</xdr:row>
          <xdr:rowOff>190500</xdr:rowOff>
        </xdr:to>
        <xdr:sp macro="" textlink="">
          <xdr:nvSpPr>
            <xdr:cNvPr id="2231" name="Button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0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Clear Form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4</xdr:row>
          <xdr:rowOff>19050</xdr:rowOff>
        </xdr:from>
        <xdr:to>
          <xdr:col>30</xdr:col>
          <xdr:colOff>342900</xdr:colOff>
          <xdr:row>7</xdr:row>
          <xdr:rowOff>0</xdr:rowOff>
        </xdr:to>
        <xdr:sp macro="" textlink="">
          <xdr:nvSpPr>
            <xdr:cNvPr id="2232" name="Button 184" descr="Print Form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0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Form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47</xdr:row>
          <xdr:rowOff>19050</xdr:rowOff>
        </xdr:from>
        <xdr:to>
          <xdr:col>5</xdr:col>
          <xdr:colOff>38100</xdr:colOff>
          <xdr:row>48</xdr:row>
          <xdr:rowOff>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00000000-0008-0000-0000-0000B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0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47</xdr:row>
          <xdr:rowOff>19050</xdr:rowOff>
        </xdr:from>
        <xdr:to>
          <xdr:col>5</xdr:col>
          <xdr:colOff>657225</xdr:colOff>
          <xdr:row>48</xdr:row>
          <xdr:rowOff>0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00000000-0008-0000-0000-0000C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5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47</xdr:row>
          <xdr:rowOff>19050</xdr:rowOff>
        </xdr:from>
        <xdr:to>
          <xdr:col>7</xdr:col>
          <xdr:colOff>66675</xdr:colOff>
          <xdr:row>48</xdr:row>
          <xdr:rowOff>0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0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10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47</xdr:row>
          <xdr:rowOff>19050</xdr:rowOff>
        </xdr:from>
        <xdr:to>
          <xdr:col>9</xdr:col>
          <xdr:colOff>428625</xdr:colOff>
          <xdr:row>48</xdr:row>
          <xdr:rowOff>0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0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20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47</xdr:row>
          <xdr:rowOff>19050</xdr:rowOff>
        </xdr:from>
        <xdr:to>
          <xdr:col>8</xdr:col>
          <xdr:colOff>371475</xdr:colOff>
          <xdr:row>48</xdr:row>
          <xdr:rowOff>0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00000000-0008-0000-0000-0000C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15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omments" Target="../comments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B370A-BDF1-430D-9B07-B8D8FDF07B8E}">
  <sheetPr codeName="Sheet2"/>
  <dimension ref="A1:AC82"/>
  <sheetViews>
    <sheetView showGridLines="0" tabSelected="1" topLeftCell="A59" zoomScaleNormal="100" workbookViewId="0">
      <selection activeCell="E8" sqref="E8:I8"/>
    </sheetView>
  </sheetViews>
  <sheetFormatPr defaultRowHeight="15" x14ac:dyDescent="0.25"/>
  <cols>
    <col min="1" max="1" width="1.28515625" customWidth="1"/>
    <col min="2" max="2" width="1.7109375" customWidth="1"/>
    <col min="3" max="3" width="3.7109375" customWidth="1"/>
    <col min="4" max="4" width="4.7109375" customWidth="1"/>
    <col min="5" max="5" width="3.28515625" customWidth="1"/>
    <col min="6" max="6" width="10.28515625" customWidth="1"/>
    <col min="7" max="7" width="9.85546875" customWidth="1"/>
    <col min="8" max="8" width="7.42578125" customWidth="1"/>
    <col min="9" max="12" width="8.7109375" customWidth="1"/>
    <col min="13" max="13" width="6.7109375" customWidth="1"/>
    <col min="14" max="15" width="8.7109375" customWidth="1"/>
    <col min="16" max="16" width="1.7109375" customWidth="1"/>
    <col min="17" max="17" width="9.140625" hidden="1" customWidth="1"/>
    <col min="18" max="27" width="9.140625" style="11" hidden="1" customWidth="1"/>
    <col min="28" max="28" width="3.140625" style="11" hidden="1" customWidth="1"/>
    <col min="29" max="29" width="0" hidden="1" customWidth="1"/>
  </cols>
  <sheetData>
    <row r="1" spans="1:25" ht="7.5" customHeight="1" thickBot="1" x14ac:dyDescent="0.3"/>
    <row r="2" spans="1:25" ht="15" customHeight="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8" t="s">
        <v>33</v>
      </c>
    </row>
    <row r="3" spans="1:25" ht="12" customHeight="1" x14ac:dyDescent="0.3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</row>
    <row r="4" spans="1:25" ht="20.100000000000001" customHeight="1" x14ac:dyDescent="0.25">
      <c r="B4" s="115" t="s">
        <v>4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7"/>
    </row>
    <row r="5" spans="1:25" ht="20.100000000000001" customHeight="1" x14ac:dyDescent="0.25">
      <c r="B5" s="125" t="s">
        <v>5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7"/>
    </row>
    <row r="6" spans="1:25" ht="12" customHeight="1" thickBot="1" x14ac:dyDescent="0.3">
      <c r="B6" s="4"/>
      <c r="C6" s="5"/>
      <c r="D6" s="5"/>
      <c r="E6" s="7"/>
      <c r="F6" s="7"/>
      <c r="G6" s="7"/>
      <c r="H6" s="7"/>
      <c r="I6" s="7"/>
      <c r="J6" s="5"/>
      <c r="K6" s="5"/>
      <c r="L6" s="5"/>
      <c r="M6" s="5"/>
      <c r="N6" s="5"/>
      <c r="O6" s="5"/>
      <c r="P6" s="6"/>
    </row>
    <row r="7" spans="1:25" ht="10.5" customHeight="1" x14ac:dyDescent="0.25">
      <c r="B7" s="4"/>
      <c r="C7" s="5"/>
      <c r="D7" s="5"/>
      <c r="E7" s="122" t="s">
        <v>2</v>
      </c>
      <c r="F7" s="123"/>
      <c r="G7" s="123"/>
      <c r="H7" s="123"/>
      <c r="I7" s="124"/>
      <c r="J7" s="122" t="s">
        <v>3</v>
      </c>
      <c r="K7" s="123"/>
      <c r="L7" s="123"/>
      <c r="M7" s="123"/>
      <c r="N7" s="124"/>
      <c r="O7" s="5"/>
      <c r="P7" s="6"/>
    </row>
    <row r="8" spans="1:25" ht="20.100000000000001" customHeight="1" thickBot="1" x14ac:dyDescent="0.3">
      <c r="B8" s="4"/>
      <c r="C8" s="5"/>
      <c r="D8" s="5"/>
      <c r="E8" s="119"/>
      <c r="F8" s="120"/>
      <c r="G8" s="120"/>
      <c r="H8" s="120"/>
      <c r="I8" s="121"/>
      <c r="J8" s="119"/>
      <c r="K8" s="120"/>
      <c r="L8" s="120"/>
      <c r="M8" s="120"/>
      <c r="N8" s="121"/>
      <c r="O8" s="5"/>
      <c r="P8" s="6"/>
    </row>
    <row r="9" spans="1:25" ht="15" customHeight="1" thickBot="1" x14ac:dyDescent="0.3">
      <c r="A9" s="26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2"/>
    </row>
    <row r="10" spans="1:25" ht="27.95" customHeight="1" thickBot="1" x14ac:dyDescent="0.3">
      <c r="A10" s="26"/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128" t="s">
        <v>6</v>
      </c>
      <c r="M10" s="128"/>
      <c r="N10" s="129"/>
      <c r="O10" s="33">
        <f>IF(O12="Error","Error",IF(O17="Error","Error",IF(O21="Error","Error",IF(O25="Error","Error",IF(O30="Error","Error",IF(O35="Error","Error",IF(O43="Error","Error",IF(O47="Error","Error",IF(O51="Error","Error",IF(O55="Error","Error",IF(O60="Error","Error",IF(O66="Error","Error",SUM(O12,O17,O21,O25,O30,O35,O43,O47,O51,O55,O60,O66)))))))))))))</f>
        <v>0</v>
      </c>
      <c r="P10" s="32"/>
    </row>
    <row r="11" spans="1:25" ht="20.100000000000001" customHeight="1" thickBot="1" x14ac:dyDescent="0.3">
      <c r="A11" s="26"/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</row>
    <row r="12" spans="1:25" ht="27.95" customHeight="1" thickBot="1" x14ac:dyDescent="0.3">
      <c r="A12" s="26"/>
      <c r="B12" s="30"/>
      <c r="C12" s="34" t="s">
        <v>7</v>
      </c>
      <c r="D12" s="109" t="s">
        <v>61</v>
      </c>
      <c r="E12" s="109"/>
      <c r="F12" s="109"/>
      <c r="G12" s="109"/>
      <c r="H12" s="109"/>
      <c r="I12" s="109"/>
      <c r="J12" s="109"/>
      <c r="K12" s="109"/>
      <c r="L12" s="109"/>
      <c r="M12" s="35"/>
      <c r="N12" s="36" t="s">
        <v>0</v>
      </c>
      <c r="O12" s="37" t="str">
        <f>IF(W16&gt;1,"Error",X16)</f>
        <v/>
      </c>
      <c r="P12" s="32"/>
      <c r="W12" s="12" t="s">
        <v>15</v>
      </c>
      <c r="X12" s="12" t="s">
        <v>0</v>
      </c>
    </row>
    <row r="13" spans="1:25" ht="15.75" customHeight="1" x14ac:dyDescent="0.25">
      <c r="A13" s="26"/>
      <c r="B13" s="38"/>
      <c r="C13" s="39"/>
      <c r="D13" s="40"/>
      <c r="E13" s="41" t="s">
        <v>9</v>
      </c>
      <c r="F13" s="42" t="s">
        <v>59</v>
      </c>
      <c r="G13" s="43"/>
      <c r="H13" s="43"/>
      <c r="I13" s="43"/>
      <c r="J13" s="43"/>
      <c r="K13" s="43"/>
      <c r="L13" s="43"/>
      <c r="M13" s="43"/>
      <c r="N13" s="43"/>
      <c r="O13" s="43"/>
      <c r="P13" s="44"/>
      <c r="R13" s="11" t="s">
        <v>8</v>
      </c>
      <c r="V13" s="13" t="s">
        <v>12</v>
      </c>
      <c r="W13" s="15"/>
      <c r="X13" s="16" t="str">
        <f>IF(W13 = "","",IF(W13=TRUE,15,0))</f>
        <v/>
      </c>
    </row>
    <row r="14" spans="1:25" ht="15.75" customHeight="1" x14ac:dyDescent="0.25">
      <c r="A14" s="26"/>
      <c r="B14" s="45"/>
      <c r="C14" s="39"/>
      <c r="D14" s="40"/>
      <c r="E14" s="41" t="s">
        <v>10</v>
      </c>
      <c r="F14" s="118" t="s">
        <v>62</v>
      </c>
      <c r="G14" s="118"/>
      <c r="H14" s="118"/>
      <c r="I14" s="118"/>
      <c r="J14" s="118"/>
      <c r="K14" s="118"/>
      <c r="L14" s="118"/>
      <c r="M14" s="118"/>
      <c r="N14" s="118"/>
      <c r="O14" s="42"/>
      <c r="P14" s="46"/>
      <c r="V14" s="13" t="s">
        <v>13</v>
      </c>
      <c r="W14" s="15"/>
      <c r="X14" s="16" t="str">
        <f>IF(W14 = "","",IF(W14=TRUE,10,0))</f>
        <v/>
      </c>
    </row>
    <row r="15" spans="1:25" ht="15.75" customHeight="1" x14ac:dyDescent="0.25">
      <c r="A15" s="26"/>
      <c r="B15" s="45"/>
      <c r="C15" s="39"/>
      <c r="D15" s="40"/>
      <c r="E15" s="41" t="s">
        <v>11</v>
      </c>
      <c r="F15" s="118" t="s">
        <v>60</v>
      </c>
      <c r="G15" s="118"/>
      <c r="H15" s="118"/>
      <c r="I15" s="118"/>
      <c r="J15" s="118"/>
      <c r="K15" s="118"/>
      <c r="L15" s="118"/>
      <c r="M15" s="118"/>
      <c r="N15" s="118"/>
      <c r="O15" s="42"/>
      <c r="P15" s="46"/>
      <c r="V15" s="13" t="s">
        <v>14</v>
      </c>
      <c r="W15" s="15"/>
      <c r="X15" s="16" t="str">
        <f>IF(W15 = "","",IF(W15=TRUE,5,0))</f>
        <v/>
      </c>
    </row>
    <row r="16" spans="1:25" ht="9.9499999999999993" customHeight="1" thickBot="1" x14ac:dyDescent="0.3">
      <c r="A16" s="26"/>
      <c r="B16" s="45"/>
      <c r="C16" s="39"/>
      <c r="D16" s="42"/>
      <c r="E16" s="47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6"/>
      <c r="V16" s="20" t="s">
        <v>17</v>
      </c>
      <c r="W16" s="22">
        <f>COUNTIF(W13:W15, TRUE)</f>
        <v>0</v>
      </c>
      <c r="X16" s="22" t="str">
        <f>IF(AND(X13="",X14="",X15=""),"",SUM(X13:X15))</f>
        <v/>
      </c>
      <c r="Y16" s="20" t="s">
        <v>16</v>
      </c>
    </row>
    <row r="17" spans="1:25" ht="27.95" customHeight="1" thickBot="1" x14ac:dyDescent="0.3">
      <c r="A17" s="26"/>
      <c r="B17" s="30"/>
      <c r="C17" s="34" t="s">
        <v>18</v>
      </c>
      <c r="D17" s="109" t="s">
        <v>20</v>
      </c>
      <c r="E17" s="109"/>
      <c r="F17" s="109"/>
      <c r="G17" s="109"/>
      <c r="H17" s="109"/>
      <c r="I17" s="109"/>
      <c r="J17" s="109"/>
      <c r="K17" s="109"/>
      <c r="L17" s="35"/>
      <c r="M17" s="35"/>
      <c r="N17" s="36" t="s">
        <v>0</v>
      </c>
      <c r="O17" s="37" t="str">
        <f>IF(W20&gt;1,"Error",X20)</f>
        <v/>
      </c>
      <c r="P17" s="32"/>
      <c r="W17" s="12" t="s">
        <v>15</v>
      </c>
      <c r="X17" s="12" t="s">
        <v>0</v>
      </c>
    </row>
    <row r="18" spans="1:25" ht="15.75" x14ac:dyDescent="0.25">
      <c r="A18" s="26"/>
      <c r="B18" s="30"/>
      <c r="C18" s="39"/>
      <c r="D18" s="40"/>
      <c r="E18" s="41" t="s">
        <v>9</v>
      </c>
      <c r="F18" s="42" t="s">
        <v>35</v>
      </c>
      <c r="G18" s="42"/>
      <c r="H18" s="42"/>
      <c r="I18" s="42"/>
      <c r="J18" s="42"/>
      <c r="K18" s="42"/>
      <c r="L18" s="42"/>
      <c r="M18" s="42"/>
      <c r="N18" s="42"/>
      <c r="O18" s="31"/>
      <c r="P18" s="32"/>
      <c r="R18" s="11" t="s">
        <v>19</v>
      </c>
      <c r="V18" s="13" t="s">
        <v>12</v>
      </c>
      <c r="W18" s="15"/>
      <c r="X18" s="16" t="str">
        <f>IF(W18 = "","",IF(W18=TRUE,10,0))</f>
        <v/>
      </c>
    </row>
    <row r="19" spans="1:25" ht="15.75" x14ac:dyDescent="0.25">
      <c r="A19" s="26"/>
      <c r="B19" s="30"/>
      <c r="C19" s="39"/>
      <c r="D19" s="40"/>
      <c r="E19" s="41" t="s">
        <v>10</v>
      </c>
      <c r="F19" s="42" t="s">
        <v>36</v>
      </c>
      <c r="G19" s="42"/>
      <c r="H19" s="42"/>
      <c r="I19" s="42"/>
      <c r="J19" s="42"/>
      <c r="K19" s="42"/>
      <c r="L19" s="42"/>
      <c r="M19" s="42"/>
      <c r="N19" s="42"/>
      <c r="O19" s="31"/>
      <c r="P19" s="32"/>
      <c r="V19" s="13" t="s">
        <v>13</v>
      </c>
      <c r="W19" s="15"/>
      <c r="X19" s="16" t="str">
        <f>IF(W19 = "","",IF(W19=TRUE,5,0))</f>
        <v/>
      </c>
    </row>
    <row r="20" spans="1:25" ht="9.9499999999999993" customHeight="1" thickBot="1" x14ac:dyDescent="0.3">
      <c r="A20" s="26"/>
      <c r="B20" s="30"/>
      <c r="C20" s="39"/>
      <c r="D20" s="31"/>
      <c r="E20" s="42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V20" s="20" t="s">
        <v>17</v>
      </c>
      <c r="W20" s="22">
        <f>COUNTIF(W18:W19, TRUE)</f>
        <v>0</v>
      </c>
      <c r="X20" s="22" t="str">
        <f>IF(AND(X18="",X19=""),"",SUM(X18:X19))</f>
        <v/>
      </c>
      <c r="Y20" s="20" t="s">
        <v>16</v>
      </c>
    </row>
    <row r="21" spans="1:25" ht="27.95" customHeight="1" thickBot="1" x14ac:dyDescent="0.3">
      <c r="A21" s="26"/>
      <c r="B21" s="30"/>
      <c r="C21" s="34" t="s">
        <v>21</v>
      </c>
      <c r="D21" s="109" t="s">
        <v>22</v>
      </c>
      <c r="E21" s="109"/>
      <c r="F21" s="109"/>
      <c r="G21" s="109"/>
      <c r="H21" s="109"/>
      <c r="I21" s="109"/>
      <c r="J21" s="109"/>
      <c r="K21" s="109"/>
      <c r="L21" s="109"/>
      <c r="M21" s="35"/>
      <c r="N21" s="36" t="s">
        <v>0</v>
      </c>
      <c r="O21" s="37" t="str">
        <f>IF(W24&gt;1,"Error",X24)</f>
        <v/>
      </c>
      <c r="P21" s="32"/>
      <c r="W21" s="12" t="s">
        <v>15</v>
      </c>
      <c r="X21" s="12" t="s">
        <v>0</v>
      </c>
    </row>
    <row r="22" spans="1:25" ht="15.75" customHeight="1" x14ac:dyDescent="0.25">
      <c r="A22" s="26"/>
      <c r="B22" s="30"/>
      <c r="C22" s="39"/>
      <c r="D22" s="40"/>
      <c r="E22" s="41" t="s">
        <v>9</v>
      </c>
      <c r="F22" s="42" t="s">
        <v>37</v>
      </c>
      <c r="G22" s="43"/>
      <c r="H22" s="43"/>
      <c r="I22" s="43"/>
      <c r="J22" s="43"/>
      <c r="K22" s="43"/>
      <c r="L22" s="43"/>
      <c r="M22" s="43"/>
      <c r="N22" s="43"/>
      <c r="O22" s="31"/>
      <c r="P22" s="32"/>
      <c r="R22" s="11" t="s">
        <v>23</v>
      </c>
      <c r="V22" s="13" t="s">
        <v>12</v>
      </c>
      <c r="W22" s="15"/>
      <c r="X22" s="16" t="str">
        <f>IF(W22 = "","",IF(W22=TRUE,5,0))</f>
        <v/>
      </c>
    </row>
    <row r="23" spans="1:25" ht="15.75" customHeight="1" x14ac:dyDescent="0.25">
      <c r="A23" s="26"/>
      <c r="B23" s="30"/>
      <c r="C23" s="39"/>
      <c r="D23" s="40"/>
      <c r="E23" s="41" t="s">
        <v>10</v>
      </c>
      <c r="F23" s="42" t="s">
        <v>38</v>
      </c>
      <c r="G23" s="43"/>
      <c r="H23" s="43"/>
      <c r="I23" s="43"/>
      <c r="J23" s="43"/>
      <c r="K23" s="43"/>
      <c r="L23" s="43"/>
      <c r="M23" s="43"/>
      <c r="N23" s="43"/>
      <c r="O23" s="31"/>
      <c r="P23" s="32"/>
      <c r="V23" s="13" t="s">
        <v>13</v>
      </c>
      <c r="W23" s="15"/>
      <c r="X23" s="16" t="str">
        <f>IF(W23 = "","",IF(W23=TRUE,0,0))</f>
        <v/>
      </c>
    </row>
    <row r="24" spans="1:25" ht="9.9499999999999993" customHeight="1" thickBot="1" x14ac:dyDescent="0.3">
      <c r="A24" s="26"/>
      <c r="B24" s="30"/>
      <c r="C24" s="39"/>
      <c r="D24" s="31"/>
      <c r="E24" s="42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2"/>
      <c r="V24" s="20" t="s">
        <v>17</v>
      </c>
      <c r="W24" s="22">
        <f>COUNTIF(W22:W23, TRUE)</f>
        <v>0</v>
      </c>
      <c r="X24" s="22" t="str">
        <f>IF(AND(X22="",X23=""),"",SUM(X22:X23))</f>
        <v/>
      </c>
      <c r="Y24" s="20" t="s">
        <v>16</v>
      </c>
    </row>
    <row r="25" spans="1:25" ht="27.95" customHeight="1" thickBot="1" x14ac:dyDescent="0.3">
      <c r="A25" s="26"/>
      <c r="B25" s="30"/>
      <c r="C25" s="39" t="s">
        <v>25</v>
      </c>
      <c r="D25" s="106" t="s">
        <v>24</v>
      </c>
      <c r="E25" s="106"/>
      <c r="F25" s="106"/>
      <c r="G25" s="106"/>
      <c r="H25" s="106"/>
      <c r="I25" s="106"/>
      <c r="J25" s="106"/>
      <c r="K25" s="106"/>
      <c r="L25" s="106"/>
      <c r="M25" s="35"/>
      <c r="N25" s="36" t="s">
        <v>0</v>
      </c>
      <c r="O25" s="37" t="str">
        <f>IF(W29&gt;1,"Error",X29)</f>
        <v/>
      </c>
      <c r="P25" s="32"/>
    </row>
    <row r="26" spans="1:25" ht="15.75" customHeight="1" x14ac:dyDescent="0.25">
      <c r="A26" s="26"/>
      <c r="B26" s="30"/>
      <c r="C26" s="39"/>
      <c r="D26" s="106"/>
      <c r="E26" s="106"/>
      <c r="F26" s="106"/>
      <c r="G26" s="106"/>
      <c r="H26" s="106"/>
      <c r="I26" s="106"/>
      <c r="J26" s="106"/>
      <c r="K26" s="106"/>
      <c r="L26" s="106"/>
      <c r="M26" s="31"/>
      <c r="N26" s="31"/>
      <c r="O26" s="31"/>
      <c r="P26" s="32"/>
      <c r="W26" s="12" t="s">
        <v>15</v>
      </c>
      <c r="X26" s="12" t="s">
        <v>0</v>
      </c>
    </row>
    <row r="27" spans="1:25" ht="15.75" x14ac:dyDescent="0.25">
      <c r="A27" s="26"/>
      <c r="B27" s="30"/>
      <c r="C27" s="39"/>
      <c r="D27" s="40"/>
      <c r="E27" s="41" t="s">
        <v>9</v>
      </c>
      <c r="F27" s="42" t="s">
        <v>37</v>
      </c>
      <c r="G27" s="31"/>
      <c r="H27" s="31"/>
      <c r="I27" s="31"/>
      <c r="J27" s="31"/>
      <c r="K27" s="31"/>
      <c r="L27" s="31"/>
      <c r="M27" s="31"/>
      <c r="N27" s="31"/>
      <c r="O27" s="31"/>
      <c r="P27" s="32"/>
      <c r="R27" s="108" t="s">
        <v>26</v>
      </c>
      <c r="S27" s="108"/>
      <c r="T27" s="108"/>
      <c r="U27" s="108"/>
      <c r="V27" s="13" t="s">
        <v>12</v>
      </c>
      <c r="W27" s="15"/>
      <c r="X27" s="16" t="str">
        <f>IF(W27 = "","",IF(W27=TRUE,5,0))</f>
        <v/>
      </c>
    </row>
    <row r="28" spans="1:25" ht="15.75" x14ac:dyDescent="0.25">
      <c r="A28" s="26"/>
      <c r="B28" s="30"/>
      <c r="C28" s="39"/>
      <c r="D28" s="40"/>
      <c r="E28" s="41" t="s">
        <v>10</v>
      </c>
      <c r="F28" s="42" t="s">
        <v>38</v>
      </c>
      <c r="G28" s="31"/>
      <c r="H28" s="31"/>
      <c r="I28" s="31"/>
      <c r="J28" s="31"/>
      <c r="K28" s="31"/>
      <c r="L28" s="31"/>
      <c r="M28" s="31"/>
      <c r="N28" s="31"/>
      <c r="O28" s="31"/>
      <c r="P28" s="32"/>
      <c r="R28" s="108"/>
      <c r="S28" s="108"/>
      <c r="T28" s="108"/>
      <c r="U28" s="108"/>
      <c r="V28" s="13" t="s">
        <v>13</v>
      </c>
      <c r="W28" s="15"/>
      <c r="X28" s="16" t="str">
        <f>IF(W28 = "","",IF(W28=TRUE,0,0))</f>
        <v/>
      </c>
    </row>
    <row r="29" spans="1:25" ht="9.9499999999999993" customHeight="1" thickBot="1" x14ac:dyDescent="0.3">
      <c r="A29" s="26"/>
      <c r="B29" s="30"/>
      <c r="C29" s="39"/>
      <c r="D29" s="31"/>
      <c r="E29" s="42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2"/>
      <c r="V29" s="20" t="s">
        <v>17</v>
      </c>
      <c r="W29" s="22">
        <f>COUNTIF(W27:W28, TRUE)</f>
        <v>0</v>
      </c>
      <c r="X29" s="22" t="str">
        <f>IF(AND(X27="",X28=""),"",SUM(X27:X28))</f>
        <v/>
      </c>
      <c r="Y29" s="20" t="s">
        <v>16</v>
      </c>
    </row>
    <row r="30" spans="1:25" ht="27.95" customHeight="1" thickBot="1" x14ac:dyDescent="0.3">
      <c r="A30" s="26"/>
      <c r="B30" s="30"/>
      <c r="C30" s="34" t="s">
        <v>27</v>
      </c>
      <c r="D30" s="109" t="s">
        <v>50</v>
      </c>
      <c r="E30" s="109"/>
      <c r="F30" s="109"/>
      <c r="G30" s="109"/>
      <c r="H30" s="106" t="s">
        <v>68</v>
      </c>
      <c r="I30" s="106"/>
      <c r="J30" s="106"/>
      <c r="K30" s="106"/>
      <c r="L30" s="106"/>
      <c r="M30" s="106"/>
      <c r="N30" s="36" t="s">
        <v>0</v>
      </c>
      <c r="O30" s="37" t="str">
        <f>IF(E32="","",IF(AND(E32&gt;=660,E32&lt;1320),1,IF(AND(E32&gt;=1320,E32&lt;1980),2,IF(AND(E32&gt;=1980,E32&lt;2640),3,IF(AND(E32&gt;=2640,E32&lt;3300),4,IF(AND(E32&gt;=3300,E32&lt;3960),5,IF(AND(E32&gt;=3960,E32&lt;4620),6,IF(AND(E32&gt;=4620,E32&lt;5280),7,IF(AND(E32&gt;=5280,E32&lt;5940),8,IF(AND(E32&gt;=5940,E32&lt;6600),9,IF(E32&gt;=6600,10,0)))))))))))</f>
        <v/>
      </c>
      <c r="P30" s="32"/>
    </row>
    <row r="31" spans="1:25" ht="15.75" customHeight="1" x14ac:dyDescent="0.25">
      <c r="A31" s="26"/>
      <c r="B31" s="30"/>
      <c r="C31" s="39"/>
      <c r="D31" s="31"/>
      <c r="E31" s="17"/>
      <c r="F31" s="17"/>
      <c r="G31" s="31"/>
      <c r="H31" s="106"/>
      <c r="I31" s="106"/>
      <c r="J31" s="106"/>
      <c r="K31" s="106"/>
      <c r="L31" s="106"/>
      <c r="M31" s="106"/>
      <c r="N31" s="31"/>
      <c r="O31" s="31"/>
      <c r="P31" s="32"/>
    </row>
    <row r="32" spans="1:25" ht="15.75" customHeight="1" x14ac:dyDescent="0.25">
      <c r="A32" s="26"/>
      <c r="B32" s="30"/>
      <c r="C32" s="39"/>
      <c r="D32" s="31"/>
      <c r="E32" s="113"/>
      <c r="F32" s="114"/>
      <c r="G32" s="31"/>
      <c r="H32" s="106"/>
      <c r="I32" s="106"/>
      <c r="J32" s="106"/>
      <c r="K32" s="106"/>
      <c r="L32" s="106"/>
      <c r="M32" s="106"/>
      <c r="N32" s="31"/>
      <c r="O32" s="31"/>
      <c r="P32" s="32"/>
    </row>
    <row r="33" spans="1:29" ht="15.75" customHeight="1" x14ac:dyDescent="0.25">
      <c r="A33" s="26"/>
      <c r="B33" s="30"/>
      <c r="C33" s="39"/>
      <c r="D33" s="31"/>
      <c r="E33" s="42"/>
      <c r="F33" s="31"/>
      <c r="G33" s="31"/>
      <c r="H33" s="106"/>
      <c r="I33" s="106"/>
      <c r="J33" s="106"/>
      <c r="K33" s="106"/>
      <c r="L33" s="106"/>
      <c r="M33" s="106"/>
      <c r="N33" s="31"/>
      <c r="O33" s="31"/>
      <c r="P33" s="32"/>
    </row>
    <row r="34" spans="1:29" ht="9.9499999999999993" customHeight="1" thickBot="1" x14ac:dyDescent="0.3">
      <c r="A34" s="26"/>
      <c r="B34" s="30"/>
      <c r="C34" s="39"/>
      <c r="D34" s="31"/>
      <c r="E34" s="42"/>
      <c r="F34" s="31"/>
      <c r="G34" s="31"/>
      <c r="H34" s="48"/>
      <c r="I34" s="48"/>
      <c r="J34" s="48"/>
      <c r="K34" s="48"/>
      <c r="L34" s="48"/>
      <c r="M34" s="48"/>
      <c r="N34" s="31"/>
      <c r="O34" s="31"/>
      <c r="P34" s="32"/>
    </row>
    <row r="35" spans="1:29" ht="27.95" customHeight="1" thickBot="1" x14ac:dyDescent="0.3">
      <c r="A35" s="26"/>
      <c r="B35" s="30"/>
      <c r="C35" s="34" t="s">
        <v>28</v>
      </c>
      <c r="D35" s="109" t="s">
        <v>49</v>
      </c>
      <c r="E35" s="109"/>
      <c r="F35" s="109"/>
      <c r="G35" s="109"/>
      <c r="H35" s="106" t="s">
        <v>63</v>
      </c>
      <c r="I35" s="106"/>
      <c r="J35" s="106"/>
      <c r="K35" s="106"/>
      <c r="L35" s="106"/>
      <c r="M35" s="35"/>
      <c r="N35" s="36" t="s">
        <v>0</v>
      </c>
      <c r="O35" s="37" t="str">
        <f>IF(W40&gt;1,"Error",X40)</f>
        <v/>
      </c>
      <c r="P35" s="32"/>
      <c r="W35" s="12" t="s">
        <v>15</v>
      </c>
      <c r="X35" s="12" t="s">
        <v>0</v>
      </c>
    </row>
    <row r="36" spans="1:29" ht="15.75" customHeight="1" x14ac:dyDescent="0.25">
      <c r="A36" s="26"/>
      <c r="B36" s="30"/>
      <c r="C36" s="39"/>
      <c r="D36" s="31"/>
      <c r="E36" s="41" t="s">
        <v>9</v>
      </c>
      <c r="F36" s="42" t="s">
        <v>39</v>
      </c>
      <c r="G36" s="31"/>
      <c r="H36" s="106"/>
      <c r="I36" s="106"/>
      <c r="J36" s="106"/>
      <c r="K36" s="106"/>
      <c r="L36" s="106"/>
      <c r="M36" s="31"/>
      <c r="N36" s="31"/>
      <c r="O36" s="31"/>
      <c r="P36" s="32"/>
      <c r="V36" s="13" t="s">
        <v>12</v>
      </c>
      <c r="W36" s="15"/>
      <c r="X36" s="16" t="str">
        <f>IF(W36 = "","",IF(W36=TRUE,16,0))</f>
        <v/>
      </c>
    </row>
    <row r="37" spans="1:29" ht="15.75" customHeight="1" x14ac:dyDescent="0.25">
      <c r="A37" s="26"/>
      <c r="B37" s="30"/>
      <c r="C37" s="39"/>
      <c r="D37" s="31"/>
      <c r="E37" s="41" t="s">
        <v>10</v>
      </c>
      <c r="F37" s="42" t="s">
        <v>40</v>
      </c>
      <c r="G37" s="35"/>
      <c r="H37" s="106"/>
      <c r="I37" s="106"/>
      <c r="J37" s="106"/>
      <c r="K37" s="106"/>
      <c r="L37" s="106"/>
      <c r="M37" s="31"/>
      <c r="N37" s="31"/>
      <c r="O37" s="31"/>
      <c r="P37" s="32"/>
      <c r="V37" s="13" t="s">
        <v>13</v>
      </c>
      <c r="W37" s="15"/>
      <c r="X37" s="16" t="str">
        <f>IF(W37 = "","",IF(W37=TRUE,12,0))</f>
        <v/>
      </c>
    </row>
    <row r="38" spans="1:29" ht="15.75" customHeight="1" x14ac:dyDescent="0.25">
      <c r="A38" s="26"/>
      <c r="B38" s="30"/>
      <c r="C38" s="39"/>
      <c r="D38" s="40"/>
      <c r="E38" s="41" t="s">
        <v>11</v>
      </c>
      <c r="F38" s="42" t="s">
        <v>41</v>
      </c>
      <c r="G38" s="31"/>
      <c r="H38" s="106"/>
      <c r="I38" s="106"/>
      <c r="J38" s="106"/>
      <c r="K38" s="106"/>
      <c r="L38" s="106"/>
      <c r="M38" s="31"/>
      <c r="N38" s="31"/>
      <c r="O38" s="31"/>
      <c r="P38" s="32"/>
      <c r="R38" s="11" t="s">
        <v>29</v>
      </c>
      <c r="V38" s="13" t="s">
        <v>14</v>
      </c>
      <c r="W38" s="15"/>
      <c r="X38" s="16" t="str">
        <f>IF(W38 = "","",IF(W38=TRUE,8,0))</f>
        <v/>
      </c>
    </row>
    <row r="39" spans="1:29" ht="15.75" customHeight="1" x14ac:dyDescent="0.25">
      <c r="A39" s="26"/>
      <c r="B39" s="30"/>
      <c r="C39" s="34"/>
      <c r="D39" s="40"/>
      <c r="E39" s="41" t="s">
        <v>31</v>
      </c>
      <c r="F39" s="42" t="s">
        <v>42</v>
      </c>
      <c r="G39" s="31"/>
      <c r="H39" s="31"/>
      <c r="I39" s="31"/>
      <c r="J39" s="31"/>
      <c r="K39" s="31"/>
      <c r="L39" s="31"/>
      <c r="M39" s="31"/>
      <c r="N39" s="31"/>
      <c r="O39" s="31"/>
      <c r="P39" s="32"/>
      <c r="V39" s="13" t="s">
        <v>32</v>
      </c>
      <c r="W39" s="15"/>
      <c r="X39" s="16" t="str">
        <f>IF(W39 = "","",IF(W39=TRUE,4,0))</f>
        <v/>
      </c>
    </row>
    <row r="40" spans="1:29" ht="9" customHeight="1" thickBot="1" x14ac:dyDescent="0.3">
      <c r="A40" s="26"/>
      <c r="B40" s="49"/>
      <c r="C40" s="50"/>
      <c r="D40" s="51"/>
      <c r="E40" s="52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55"/>
      <c r="Q40" s="26"/>
      <c r="R40" s="27"/>
      <c r="S40" s="27"/>
      <c r="T40" s="27"/>
      <c r="U40" s="27"/>
      <c r="V40" s="28" t="s">
        <v>17</v>
      </c>
      <c r="W40" s="22">
        <f>COUNTIF(W36:W39, TRUE)</f>
        <v>0</v>
      </c>
      <c r="X40" s="22" t="str">
        <f>IF(AND(X36="",X37="",X38="",X39=""),"",SUM(X36:X39))</f>
        <v/>
      </c>
      <c r="Y40" s="28" t="s">
        <v>16</v>
      </c>
      <c r="Z40" s="27"/>
      <c r="AA40" s="27"/>
      <c r="AB40" s="27"/>
    </row>
    <row r="41" spans="1:29" ht="15" customHeight="1" thickTop="1" x14ac:dyDescent="0.25">
      <c r="A41" s="26"/>
      <c r="B41" s="56"/>
      <c r="C41" s="57"/>
      <c r="D41" s="58"/>
      <c r="E41" s="59"/>
      <c r="F41" s="60"/>
      <c r="G41" s="61"/>
      <c r="H41" s="61"/>
      <c r="I41" s="61"/>
      <c r="J41" s="61"/>
      <c r="K41" s="61"/>
      <c r="L41" s="61"/>
      <c r="M41" s="61"/>
      <c r="N41" s="61"/>
      <c r="O41" s="61"/>
      <c r="P41" s="62" t="s">
        <v>34</v>
      </c>
      <c r="Q41" s="26"/>
      <c r="R41" s="27"/>
      <c r="S41" s="27"/>
      <c r="T41" s="27"/>
      <c r="U41" s="27"/>
      <c r="V41" s="28"/>
      <c r="W41" s="28"/>
      <c r="X41" s="28"/>
      <c r="Y41" s="28"/>
      <c r="Z41" s="27"/>
      <c r="AA41" s="27"/>
      <c r="AB41" s="27"/>
    </row>
    <row r="42" spans="1:29" ht="9.9499999999999993" customHeight="1" thickBot="1" x14ac:dyDescent="0.3">
      <c r="A42" s="26"/>
      <c r="B42" s="30"/>
      <c r="C42" s="39"/>
      <c r="D42" s="40"/>
      <c r="E42" s="41"/>
      <c r="F42" s="42"/>
      <c r="G42" s="31"/>
      <c r="H42" s="31"/>
      <c r="I42" s="31"/>
      <c r="J42" s="31"/>
      <c r="K42" s="31"/>
      <c r="L42" s="31"/>
      <c r="M42" s="31"/>
      <c r="N42" s="31"/>
      <c r="O42" s="31"/>
      <c r="P42" s="63"/>
      <c r="Q42" s="26"/>
      <c r="R42" s="27"/>
      <c r="S42" s="27"/>
      <c r="T42" s="27"/>
      <c r="U42" s="27"/>
      <c r="V42" s="28"/>
      <c r="W42" s="28"/>
      <c r="X42" s="28"/>
      <c r="Y42" s="28"/>
      <c r="Z42" s="27"/>
      <c r="AA42" s="27"/>
      <c r="AB42" s="27"/>
    </row>
    <row r="43" spans="1:29" ht="27.95" customHeight="1" thickBot="1" x14ac:dyDescent="0.3">
      <c r="A43" s="26"/>
      <c r="B43" s="30"/>
      <c r="C43" s="34" t="s">
        <v>44</v>
      </c>
      <c r="D43" s="109" t="s">
        <v>30</v>
      </c>
      <c r="E43" s="109"/>
      <c r="F43" s="109"/>
      <c r="G43" s="109"/>
      <c r="H43" s="109"/>
      <c r="I43" s="109"/>
      <c r="J43" s="35"/>
      <c r="K43" s="35"/>
      <c r="L43" s="35"/>
      <c r="M43" s="35"/>
      <c r="N43" s="36" t="s">
        <v>0</v>
      </c>
      <c r="O43" s="37" t="str">
        <f>IF(W46&gt;1,"Error",X46)</f>
        <v/>
      </c>
      <c r="P43" s="32"/>
      <c r="Q43" s="26"/>
      <c r="R43" s="27"/>
      <c r="S43" s="27"/>
      <c r="T43" s="27"/>
      <c r="U43" s="27"/>
      <c r="V43" s="27"/>
      <c r="W43" s="29" t="s">
        <v>15</v>
      </c>
      <c r="X43" s="29" t="s">
        <v>0</v>
      </c>
      <c r="Y43" s="27"/>
      <c r="Z43" s="27"/>
      <c r="AA43" s="27"/>
      <c r="AB43" s="27"/>
    </row>
    <row r="44" spans="1:29" s="86" customFormat="1" ht="20.100000000000001" customHeight="1" x14ac:dyDescent="0.25">
      <c r="A44" s="80"/>
      <c r="B44" s="81"/>
      <c r="C44" s="82"/>
      <c r="D44" s="83"/>
      <c r="E44" s="84" t="s">
        <v>9</v>
      </c>
      <c r="F44" s="79" t="s">
        <v>69</v>
      </c>
      <c r="G44" s="83"/>
      <c r="H44" s="83"/>
      <c r="I44" s="83"/>
      <c r="J44" s="83"/>
      <c r="K44" s="83"/>
      <c r="L44" s="83"/>
      <c r="M44" s="83"/>
      <c r="N44" s="83"/>
      <c r="O44" s="83"/>
      <c r="P44" s="85"/>
      <c r="R44" s="19" t="s">
        <v>43</v>
      </c>
      <c r="S44" s="19"/>
      <c r="T44" s="19"/>
      <c r="U44" s="19"/>
      <c r="V44" s="19"/>
      <c r="W44" s="87"/>
      <c r="X44" s="16" t="str">
        <f>IF(W44 = "","",IF(W44=TRUE,10,0))</f>
        <v/>
      </c>
      <c r="Y44" s="19"/>
      <c r="Z44" s="19"/>
      <c r="AA44" s="19"/>
      <c r="AB44" s="19"/>
    </row>
    <row r="45" spans="1:29" ht="15.75" x14ac:dyDescent="0.25">
      <c r="A45" s="26"/>
      <c r="B45" s="30"/>
      <c r="C45" s="39"/>
      <c r="D45" s="31"/>
      <c r="E45" s="41" t="s">
        <v>10</v>
      </c>
      <c r="F45" s="42" t="s">
        <v>70</v>
      </c>
      <c r="G45" s="31"/>
      <c r="H45" s="31"/>
      <c r="I45" s="31"/>
      <c r="J45" s="31"/>
      <c r="K45" s="31"/>
      <c r="L45" s="31"/>
      <c r="M45" s="31"/>
      <c r="N45" s="31"/>
      <c r="O45" s="31"/>
      <c r="P45" s="32"/>
      <c r="W45" s="15"/>
      <c r="X45" s="16" t="str">
        <f>IF(W45 = "","",IF(W45=TRUE,5,0))</f>
        <v/>
      </c>
    </row>
    <row r="46" spans="1:29" ht="9.9499999999999993" customHeight="1" thickBot="1" x14ac:dyDescent="0.3">
      <c r="A46" s="26"/>
      <c r="B46" s="30"/>
      <c r="C46" s="34"/>
      <c r="D46" s="109"/>
      <c r="E46" s="109"/>
      <c r="F46" s="109"/>
      <c r="G46" s="109"/>
      <c r="H46" s="31"/>
      <c r="I46" s="31"/>
      <c r="J46" s="31"/>
      <c r="K46" s="31"/>
      <c r="L46" s="31"/>
      <c r="M46" s="31"/>
      <c r="N46" s="31"/>
      <c r="O46" s="31"/>
      <c r="P46" s="32"/>
      <c r="V46" s="20" t="s">
        <v>17</v>
      </c>
      <c r="W46" s="22">
        <f>COUNTIF(W44:W45, TRUE)</f>
        <v>0</v>
      </c>
      <c r="X46" s="22" t="str">
        <f>IF(AND(X44="",X45=""),"",SUM(X44:X45))</f>
        <v/>
      </c>
      <c r="Y46" s="20" t="s">
        <v>16</v>
      </c>
    </row>
    <row r="47" spans="1:29" ht="27.95" customHeight="1" thickBot="1" x14ac:dyDescent="0.3">
      <c r="A47" s="26"/>
      <c r="B47" s="30"/>
      <c r="C47" s="39" t="s">
        <v>45</v>
      </c>
      <c r="D47" s="109" t="s">
        <v>71</v>
      </c>
      <c r="E47" s="109"/>
      <c r="F47" s="109"/>
      <c r="G47" s="109"/>
      <c r="H47" s="109"/>
      <c r="I47" s="109"/>
      <c r="J47" s="109"/>
      <c r="K47" s="35"/>
      <c r="L47" s="35"/>
      <c r="M47" s="31"/>
      <c r="N47" s="36" t="s">
        <v>0</v>
      </c>
      <c r="O47" s="37" t="str">
        <f>IF(AB49&gt;1,"Error",AB48)</f>
        <v/>
      </c>
      <c r="P47" s="32"/>
      <c r="W47" s="21"/>
      <c r="X47" s="21"/>
      <c r="Y47" s="21"/>
      <c r="Z47" s="91"/>
      <c r="AA47" s="92"/>
    </row>
    <row r="48" spans="1:29" ht="24" customHeight="1" thickBot="1" x14ac:dyDescent="0.3">
      <c r="A48" s="26"/>
      <c r="B48" s="30"/>
      <c r="C48" s="39"/>
      <c r="D48" s="110"/>
      <c r="E48" s="111"/>
      <c r="F48" s="111"/>
      <c r="G48" s="111"/>
      <c r="H48" s="111"/>
      <c r="I48" s="111"/>
      <c r="J48" s="112"/>
      <c r="K48" s="69"/>
      <c r="L48" s="69"/>
      <c r="M48" s="69"/>
      <c r="N48" s="31"/>
      <c r="O48" s="31"/>
      <c r="P48" s="32"/>
      <c r="R48" s="11" t="s">
        <v>72</v>
      </c>
      <c r="V48" s="12" t="s">
        <v>0</v>
      </c>
      <c r="W48" s="16" t="str">
        <f>IF(W49="","",IF(W49=TRUE,0,0))</f>
        <v/>
      </c>
      <c r="X48" s="16" t="str">
        <f>IF(X49="","",IF(X49=TRUE,5,0))</f>
        <v/>
      </c>
      <c r="Y48" s="16" t="str">
        <f>IF(Y49="","",IF(Y49=TRUE,10,0))</f>
        <v/>
      </c>
      <c r="Z48" s="16" t="str">
        <f>IF(Z49="","",IF(Z49=TRUE,15,0))</f>
        <v/>
      </c>
      <c r="AA48" s="16" t="str">
        <f>IF(AA49="","",IF(AA49=TRUE,20,0))</f>
        <v/>
      </c>
      <c r="AB48" s="11" t="str">
        <f>IF(AND(W48="",X48="",Y48="",Z48="",AA48=""),"",SUM(W48:AA48))</f>
        <v/>
      </c>
      <c r="AC48" s="19" t="s">
        <v>0</v>
      </c>
    </row>
    <row r="49" spans="1:29" ht="15" customHeight="1" x14ac:dyDescent="0.25">
      <c r="A49" s="26"/>
      <c r="B49" s="30"/>
      <c r="C49" s="39"/>
      <c r="D49" s="90" t="s">
        <v>73</v>
      </c>
      <c r="E49" s="42"/>
      <c r="F49" s="31"/>
      <c r="G49" s="69"/>
      <c r="H49" s="69"/>
      <c r="I49" s="69"/>
      <c r="J49" s="89"/>
      <c r="K49" s="89"/>
      <c r="L49" s="89"/>
      <c r="M49" s="89"/>
      <c r="N49" s="31"/>
      <c r="O49" s="31"/>
      <c r="P49" s="32"/>
      <c r="V49" s="12" t="s">
        <v>15</v>
      </c>
      <c r="W49" s="14"/>
      <c r="X49" s="14"/>
      <c r="Y49" s="14"/>
      <c r="Z49" s="93"/>
      <c r="AA49" s="94"/>
      <c r="AB49" s="11">
        <f>COUNTIF(W49:AA49, TRUE)</f>
        <v>0</v>
      </c>
      <c r="AC49" s="20" t="s">
        <v>17</v>
      </c>
    </row>
    <row r="50" spans="1:29" ht="9.9499999999999993" customHeight="1" thickBot="1" x14ac:dyDescent="0.3">
      <c r="A50" s="26"/>
      <c r="B50" s="64"/>
      <c r="C50" s="65"/>
      <c r="D50" s="65"/>
      <c r="E50" s="66"/>
      <c r="F50" s="65"/>
      <c r="G50" s="67"/>
      <c r="H50" s="67"/>
      <c r="I50" s="67"/>
      <c r="J50" s="67"/>
      <c r="K50" s="67"/>
      <c r="L50" s="67"/>
      <c r="M50" s="65"/>
      <c r="N50" s="65"/>
      <c r="O50" s="65"/>
      <c r="P50" s="68"/>
      <c r="W50" s="21"/>
      <c r="X50" s="21"/>
      <c r="Y50" s="21"/>
      <c r="Z50" s="20"/>
    </row>
    <row r="51" spans="1:29" ht="27.95" customHeight="1" thickBot="1" x14ac:dyDescent="0.3">
      <c r="A51" s="26"/>
      <c r="B51" s="64"/>
      <c r="C51" s="39" t="s">
        <v>77</v>
      </c>
      <c r="D51" s="109" t="s">
        <v>51</v>
      </c>
      <c r="E51" s="109"/>
      <c r="F51" s="109"/>
      <c r="G51" s="109"/>
      <c r="H51" s="106" t="s">
        <v>64</v>
      </c>
      <c r="I51" s="106"/>
      <c r="J51" s="106"/>
      <c r="K51" s="106"/>
      <c r="L51" s="106"/>
      <c r="M51" s="48"/>
      <c r="N51" s="36" t="s">
        <v>0</v>
      </c>
      <c r="O51" s="37" t="str">
        <f>IF(W54&gt;1,"Error",X54)</f>
        <v/>
      </c>
      <c r="P51" s="68"/>
      <c r="W51" s="29" t="s">
        <v>15</v>
      </c>
      <c r="X51" s="12" t="s">
        <v>0</v>
      </c>
    </row>
    <row r="52" spans="1:29" ht="15.75" customHeight="1" x14ac:dyDescent="0.25">
      <c r="A52" s="26"/>
      <c r="B52" s="64"/>
      <c r="C52" s="65"/>
      <c r="D52" s="40"/>
      <c r="E52" s="41" t="s">
        <v>9</v>
      </c>
      <c r="F52" s="42" t="s">
        <v>37</v>
      </c>
      <c r="G52" s="65"/>
      <c r="H52" s="106"/>
      <c r="I52" s="106"/>
      <c r="J52" s="106"/>
      <c r="K52" s="106"/>
      <c r="L52" s="106"/>
      <c r="M52" s="48"/>
      <c r="N52" s="65"/>
      <c r="O52" s="65"/>
      <c r="P52" s="68"/>
      <c r="R52" s="11" t="s">
        <v>46</v>
      </c>
      <c r="V52" s="13" t="s">
        <v>12</v>
      </c>
      <c r="W52" s="15"/>
      <c r="X52" s="16" t="str">
        <f>IF(W52 = "","",IF(W52=TRUE,5,0))</f>
        <v/>
      </c>
    </row>
    <row r="53" spans="1:29" ht="15.75" customHeight="1" x14ac:dyDescent="0.25">
      <c r="A53" s="26"/>
      <c r="B53" s="64"/>
      <c r="C53" s="65"/>
      <c r="D53" s="40"/>
      <c r="E53" s="41" t="s">
        <v>10</v>
      </c>
      <c r="F53" s="42" t="s">
        <v>38</v>
      </c>
      <c r="G53" s="65"/>
      <c r="H53" s="106"/>
      <c r="I53" s="106"/>
      <c r="J53" s="106"/>
      <c r="K53" s="106"/>
      <c r="L53" s="106"/>
      <c r="M53" s="48"/>
      <c r="N53" s="65"/>
      <c r="O53" s="65"/>
      <c r="P53" s="68"/>
      <c r="V53" s="13" t="s">
        <v>13</v>
      </c>
      <c r="W53" s="15"/>
      <c r="X53" s="16" t="str">
        <f>IF(W53 = "","",IF(W53=TRUE,0,0))</f>
        <v/>
      </c>
    </row>
    <row r="54" spans="1:29" ht="9.9499999999999993" customHeight="1" thickBot="1" x14ac:dyDescent="0.3">
      <c r="A54" s="26"/>
      <c r="B54" s="64"/>
      <c r="C54" s="65"/>
      <c r="D54" s="65"/>
      <c r="E54" s="66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8"/>
      <c r="V54" s="20" t="s">
        <v>17</v>
      </c>
      <c r="W54" s="22">
        <f>COUNTIF(W52:W53, TRUE)</f>
        <v>0</v>
      </c>
      <c r="X54" s="22" t="str">
        <f>IF(AND(X52="",X53=""),"",SUM(X52:X53))</f>
        <v/>
      </c>
      <c r="Y54" s="20" t="s">
        <v>16</v>
      </c>
    </row>
    <row r="55" spans="1:29" ht="27.95" customHeight="1" thickBot="1" x14ac:dyDescent="0.3">
      <c r="A55" s="26"/>
      <c r="B55" s="64"/>
      <c r="C55" s="39" t="s">
        <v>74</v>
      </c>
      <c r="D55" s="35" t="s">
        <v>52</v>
      </c>
      <c r="E55" s="35"/>
      <c r="F55" s="35"/>
      <c r="G55" s="35"/>
      <c r="H55" s="106" t="s">
        <v>66</v>
      </c>
      <c r="I55" s="106"/>
      <c r="J55" s="106"/>
      <c r="K55" s="106"/>
      <c r="L55" s="106"/>
      <c r="M55" s="106"/>
      <c r="N55" s="36" t="s">
        <v>0</v>
      </c>
      <c r="O55" s="37" t="str">
        <f>IF(W58&gt;1,"Error",X58)</f>
        <v/>
      </c>
      <c r="P55" s="68"/>
      <c r="W55" s="29" t="s">
        <v>15</v>
      </c>
      <c r="X55" s="12" t="s">
        <v>0</v>
      </c>
    </row>
    <row r="56" spans="1:29" ht="15.75" x14ac:dyDescent="0.25">
      <c r="A56" s="26"/>
      <c r="B56" s="64"/>
      <c r="C56" s="65"/>
      <c r="D56" s="40"/>
      <c r="E56" s="41" t="s">
        <v>9</v>
      </c>
      <c r="F56" s="42" t="s">
        <v>47</v>
      </c>
      <c r="G56" s="69"/>
      <c r="H56" s="106"/>
      <c r="I56" s="106"/>
      <c r="J56" s="106"/>
      <c r="K56" s="106"/>
      <c r="L56" s="106"/>
      <c r="M56" s="106"/>
      <c r="N56" s="65"/>
      <c r="O56" s="65"/>
      <c r="P56" s="68"/>
      <c r="R56" s="11" t="s">
        <v>48</v>
      </c>
      <c r="V56" s="13" t="s">
        <v>12</v>
      </c>
      <c r="W56" s="15"/>
      <c r="X56" s="16" t="str">
        <f>IF(W56 = "","",IF(W56=TRUE,10,0))</f>
        <v/>
      </c>
    </row>
    <row r="57" spans="1:29" ht="15.75" x14ac:dyDescent="0.25">
      <c r="A57" s="26"/>
      <c r="B57" s="64"/>
      <c r="C57" s="65"/>
      <c r="D57" s="40"/>
      <c r="E57" s="41" t="s">
        <v>10</v>
      </c>
      <c r="F57" s="42" t="s">
        <v>38</v>
      </c>
      <c r="G57" s="65"/>
      <c r="H57" s="106"/>
      <c r="I57" s="106"/>
      <c r="J57" s="106"/>
      <c r="K57" s="106"/>
      <c r="L57" s="106"/>
      <c r="M57" s="106"/>
      <c r="N57" s="65"/>
      <c r="O57" s="65"/>
      <c r="P57" s="68"/>
      <c r="V57" s="13" t="s">
        <v>13</v>
      </c>
      <c r="W57" s="15"/>
      <c r="X57" s="16" t="str">
        <f>IF(W57 = "","",IF(W57=TRUE,0,0))</f>
        <v/>
      </c>
    </row>
    <row r="58" spans="1:29" ht="15.75" customHeight="1" x14ac:dyDescent="0.25">
      <c r="A58" s="26"/>
      <c r="B58" s="64"/>
      <c r="C58" s="65"/>
      <c r="D58" s="65"/>
      <c r="E58" s="65"/>
      <c r="F58" s="65"/>
      <c r="G58" s="65"/>
      <c r="H58" s="106"/>
      <c r="I58" s="106"/>
      <c r="J58" s="106"/>
      <c r="K58" s="106"/>
      <c r="L58" s="106"/>
      <c r="M58" s="106"/>
      <c r="N58" s="65"/>
      <c r="O58" s="65"/>
      <c r="P58" s="68"/>
      <c r="V58" s="20" t="s">
        <v>17</v>
      </c>
      <c r="W58" s="22">
        <f>COUNTIF(W56:W57, TRUE)</f>
        <v>0</v>
      </c>
      <c r="X58" s="22" t="str">
        <f>IF(AND(X56="",X57=""),"",SUM(X56:X57))</f>
        <v/>
      </c>
      <c r="Y58" s="20" t="s">
        <v>16</v>
      </c>
    </row>
    <row r="59" spans="1:29" ht="9.9499999999999993" customHeight="1" thickBot="1" x14ac:dyDescent="0.3">
      <c r="A59" s="26"/>
      <c r="B59" s="64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8"/>
      <c r="V59" s="20"/>
      <c r="W59" s="20"/>
      <c r="X59" s="20"/>
      <c r="Y59" s="20"/>
    </row>
    <row r="60" spans="1:29" ht="27.95" customHeight="1" thickBot="1" x14ac:dyDescent="0.3">
      <c r="A60" s="26"/>
      <c r="B60" s="64"/>
      <c r="C60" s="39" t="s">
        <v>75</v>
      </c>
      <c r="D60" s="109" t="s">
        <v>53</v>
      </c>
      <c r="E60" s="109"/>
      <c r="F60" s="109"/>
      <c r="G60" s="109"/>
      <c r="H60" s="109"/>
      <c r="I60" s="106" t="s">
        <v>65</v>
      </c>
      <c r="J60" s="106"/>
      <c r="K60" s="106"/>
      <c r="L60" s="106"/>
      <c r="M60" s="106"/>
      <c r="N60" s="36" t="s">
        <v>0</v>
      </c>
      <c r="O60" s="37" t="str">
        <f>IF(W63&gt;1,"Error",X63)</f>
        <v/>
      </c>
      <c r="P60" s="68"/>
      <c r="W60" s="29" t="s">
        <v>15</v>
      </c>
      <c r="X60" s="12" t="s">
        <v>0</v>
      </c>
    </row>
    <row r="61" spans="1:29" ht="15.75" customHeight="1" x14ac:dyDescent="0.25">
      <c r="A61" s="26"/>
      <c r="B61" s="64"/>
      <c r="C61" s="65"/>
      <c r="D61" s="40"/>
      <c r="E61" s="41" t="s">
        <v>9</v>
      </c>
      <c r="F61" s="42" t="s">
        <v>37</v>
      </c>
      <c r="G61" s="48"/>
      <c r="H61" s="48"/>
      <c r="I61" s="106"/>
      <c r="J61" s="106"/>
      <c r="K61" s="106"/>
      <c r="L61" s="106"/>
      <c r="M61" s="106"/>
      <c r="N61" s="65"/>
      <c r="O61" s="65"/>
      <c r="P61" s="68"/>
      <c r="R61" s="11" t="s">
        <v>1</v>
      </c>
      <c r="V61" s="13" t="s">
        <v>12</v>
      </c>
      <c r="W61" s="15"/>
      <c r="X61" s="16" t="str">
        <f>IF(W61 = "","",IF(W61=TRUE,5,0))</f>
        <v/>
      </c>
    </row>
    <row r="62" spans="1:29" ht="15.75" customHeight="1" x14ac:dyDescent="0.25">
      <c r="A62" s="26"/>
      <c r="B62" s="64"/>
      <c r="C62" s="65"/>
      <c r="D62" s="40"/>
      <c r="E62" s="41" t="s">
        <v>10</v>
      </c>
      <c r="F62" s="42" t="s">
        <v>38</v>
      </c>
      <c r="G62" s="48"/>
      <c r="H62" s="48"/>
      <c r="I62" s="106"/>
      <c r="J62" s="106"/>
      <c r="K62" s="106"/>
      <c r="L62" s="106"/>
      <c r="M62" s="106"/>
      <c r="N62" s="65"/>
      <c r="O62" s="65"/>
      <c r="P62" s="68"/>
      <c r="V62" s="13" t="s">
        <v>13</v>
      </c>
      <c r="W62" s="14"/>
      <c r="X62" s="16" t="str">
        <f>IF(W62 = "","",IF(W62=TRUE,0,0))</f>
        <v/>
      </c>
    </row>
    <row r="63" spans="1:29" ht="15.75" customHeight="1" x14ac:dyDescent="0.25">
      <c r="A63" s="26"/>
      <c r="B63" s="64"/>
      <c r="C63" s="65"/>
      <c r="D63" s="40"/>
      <c r="E63" s="41"/>
      <c r="F63" s="42"/>
      <c r="G63" s="65"/>
      <c r="H63" s="65"/>
      <c r="I63" s="106"/>
      <c r="J63" s="106"/>
      <c r="K63" s="106"/>
      <c r="L63" s="106"/>
      <c r="M63" s="106"/>
      <c r="N63" s="65"/>
      <c r="O63" s="65"/>
      <c r="P63" s="68"/>
      <c r="V63" s="20" t="s">
        <v>17</v>
      </c>
      <c r="W63" s="22">
        <f>COUNTIF(W61:W62, TRUE)</f>
        <v>0</v>
      </c>
      <c r="X63" s="22" t="str">
        <f>IF(AND(X61="",X62=""),"",SUM(X61:X62))</f>
        <v/>
      </c>
      <c r="Y63" s="20" t="s">
        <v>16</v>
      </c>
    </row>
    <row r="64" spans="1:29" ht="15.75" customHeight="1" x14ac:dyDescent="0.25">
      <c r="A64" s="26"/>
      <c r="B64" s="64"/>
      <c r="C64" s="65"/>
      <c r="D64" s="40"/>
      <c r="E64" s="41"/>
      <c r="F64" s="42"/>
      <c r="G64" s="65"/>
      <c r="H64" s="65"/>
      <c r="I64" s="106"/>
      <c r="J64" s="106"/>
      <c r="K64" s="106"/>
      <c r="L64" s="106"/>
      <c r="M64" s="106"/>
      <c r="N64" s="65"/>
      <c r="O64" s="65"/>
      <c r="P64" s="68"/>
      <c r="W64" s="88"/>
      <c r="X64" s="21"/>
    </row>
    <row r="65" spans="1:27" ht="9.9499999999999993" customHeight="1" thickBot="1" x14ac:dyDescent="0.3">
      <c r="A65" s="26"/>
      <c r="B65" s="64"/>
      <c r="C65" s="65"/>
      <c r="D65" s="40"/>
      <c r="E65" s="41"/>
      <c r="F65" s="42"/>
      <c r="G65" s="65"/>
      <c r="H65" s="65"/>
      <c r="I65" s="65"/>
      <c r="J65" s="65"/>
      <c r="K65" s="65"/>
      <c r="L65" s="65"/>
      <c r="M65" s="65"/>
      <c r="N65" s="65"/>
      <c r="O65" s="65"/>
      <c r="P65" s="68"/>
      <c r="W65" s="88"/>
      <c r="X65" s="21"/>
    </row>
    <row r="66" spans="1:27" ht="27.95" customHeight="1" thickBot="1" x14ac:dyDescent="0.3">
      <c r="A66" s="26"/>
      <c r="B66" s="64"/>
      <c r="C66" s="39" t="s">
        <v>76</v>
      </c>
      <c r="D66" s="106" t="s">
        <v>67</v>
      </c>
      <c r="E66" s="106"/>
      <c r="F66" s="106"/>
      <c r="G66" s="106"/>
      <c r="H66" s="106"/>
      <c r="I66" s="106"/>
      <c r="J66" s="106"/>
      <c r="K66" s="106"/>
      <c r="L66" s="48"/>
      <c r="M66" s="48"/>
      <c r="N66" s="36" t="s">
        <v>0</v>
      </c>
      <c r="O66" s="37" t="str">
        <f>IF(W70&gt;1,"Error",X70)</f>
        <v/>
      </c>
      <c r="P66" s="68"/>
      <c r="W66" s="27"/>
    </row>
    <row r="67" spans="1:27" ht="15" customHeight="1" x14ac:dyDescent="0.25">
      <c r="A67" s="26"/>
      <c r="B67" s="64"/>
      <c r="C67" s="39"/>
      <c r="D67" s="106"/>
      <c r="E67" s="106"/>
      <c r="F67" s="106"/>
      <c r="G67" s="106"/>
      <c r="H67" s="106"/>
      <c r="I67" s="106"/>
      <c r="J67" s="106"/>
      <c r="K67" s="106"/>
      <c r="L67" s="48"/>
      <c r="M67" s="48"/>
      <c r="N67" s="36"/>
      <c r="O67" s="70"/>
      <c r="P67" s="68"/>
      <c r="W67" s="12" t="s">
        <v>15</v>
      </c>
      <c r="X67" s="12" t="s">
        <v>0</v>
      </c>
    </row>
    <row r="68" spans="1:27" ht="15.75" customHeight="1" x14ac:dyDescent="0.25">
      <c r="A68" s="26"/>
      <c r="B68" s="64"/>
      <c r="C68" s="65"/>
      <c r="D68" s="65"/>
      <c r="E68" s="66" t="s">
        <v>9</v>
      </c>
      <c r="F68" s="42" t="s">
        <v>37</v>
      </c>
      <c r="G68" s="65"/>
      <c r="H68" s="65"/>
      <c r="I68" s="65"/>
      <c r="J68" s="65"/>
      <c r="K68" s="65"/>
      <c r="L68" s="65"/>
      <c r="M68" s="65"/>
      <c r="N68" s="65"/>
      <c r="O68" s="65"/>
      <c r="P68" s="68"/>
      <c r="R68" s="107" t="s">
        <v>54</v>
      </c>
      <c r="S68" s="107"/>
      <c r="T68" s="107"/>
      <c r="V68" s="13" t="s">
        <v>12</v>
      </c>
      <c r="W68" s="15"/>
      <c r="X68" s="16" t="str">
        <f>IF(W68 = "","",IF(W68=TRUE,5,0))</f>
        <v/>
      </c>
    </row>
    <row r="69" spans="1:27" ht="15.75" customHeight="1" x14ac:dyDescent="0.25">
      <c r="A69" s="26"/>
      <c r="B69" s="64"/>
      <c r="C69" s="65"/>
      <c r="D69" s="65"/>
      <c r="E69" s="66" t="s">
        <v>10</v>
      </c>
      <c r="F69" s="42" t="s">
        <v>38</v>
      </c>
      <c r="G69" s="65"/>
      <c r="H69" s="65"/>
      <c r="I69" s="65"/>
      <c r="J69" s="65"/>
      <c r="K69" s="65"/>
      <c r="L69" s="65"/>
      <c r="M69" s="65"/>
      <c r="N69" s="65"/>
      <c r="O69" s="65"/>
      <c r="P69" s="68"/>
      <c r="R69" s="107"/>
      <c r="S69" s="107"/>
      <c r="T69" s="107"/>
      <c r="V69" s="13" t="s">
        <v>13</v>
      </c>
      <c r="W69" s="15"/>
      <c r="X69" s="16" t="str">
        <f>IF(W69 = "","",IF(W69=TRUE,0,0))</f>
        <v/>
      </c>
    </row>
    <row r="70" spans="1:27" x14ac:dyDescent="0.25">
      <c r="A70" s="26"/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8"/>
      <c r="V70" s="20" t="s">
        <v>17</v>
      </c>
      <c r="W70" s="22">
        <f>COUNTIF(W68:W69, TRUE)</f>
        <v>0</v>
      </c>
      <c r="X70" s="22" t="str">
        <f>IF(AND(X68="",X69=""),"",SUM(X68:X69))</f>
        <v/>
      </c>
      <c r="Y70" s="20" t="s">
        <v>16</v>
      </c>
    </row>
    <row r="71" spans="1:27" x14ac:dyDescent="0.25">
      <c r="A71" s="26"/>
      <c r="B71" s="64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8"/>
      <c r="V71" s="20"/>
      <c r="W71" s="20"/>
      <c r="X71" s="20"/>
      <c r="Y71" s="20"/>
    </row>
    <row r="72" spans="1:27" ht="15.75" thickBot="1" x14ac:dyDescent="0.3">
      <c r="A72" s="26"/>
      <c r="B72" s="64"/>
      <c r="C72" s="71" t="s">
        <v>57</v>
      </c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8"/>
    </row>
    <row r="73" spans="1:27" x14ac:dyDescent="0.25">
      <c r="A73" s="26"/>
      <c r="B73" s="64"/>
      <c r="C73" s="100" t="s">
        <v>58</v>
      </c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2"/>
      <c r="P73" s="68"/>
    </row>
    <row r="74" spans="1:27" x14ac:dyDescent="0.25">
      <c r="B74" s="4"/>
      <c r="C74" s="72"/>
      <c r="D74" s="98"/>
      <c r="E74" s="98"/>
      <c r="F74" s="98"/>
      <c r="G74" s="98"/>
      <c r="H74" s="98"/>
      <c r="I74" s="98"/>
      <c r="J74" s="73"/>
      <c r="K74" s="73"/>
      <c r="L74" s="103"/>
      <c r="M74" s="104"/>
      <c r="N74" s="104"/>
      <c r="O74" s="74"/>
      <c r="P74" s="6"/>
    </row>
    <row r="75" spans="1:27" x14ac:dyDescent="0.25">
      <c r="B75" s="4"/>
      <c r="C75" s="72"/>
      <c r="D75" s="99"/>
      <c r="E75" s="99"/>
      <c r="F75" s="99"/>
      <c r="G75" s="99"/>
      <c r="H75" s="99"/>
      <c r="I75" s="99"/>
      <c r="J75" s="73"/>
      <c r="K75" s="73"/>
      <c r="L75" s="105"/>
      <c r="M75" s="105"/>
      <c r="N75" s="105"/>
      <c r="O75" s="74"/>
      <c r="P75" s="6"/>
    </row>
    <row r="76" spans="1:27" ht="15" customHeight="1" thickBot="1" x14ac:dyDescent="0.3">
      <c r="B76" s="4"/>
      <c r="C76" s="75"/>
      <c r="D76" s="97" t="s">
        <v>56</v>
      </c>
      <c r="E76" s="97"/>
      <c r="F76" s="97"/>
      <c r="G76" s="97"/>
      <c r="H76" s="97"/>
      <c r="I76" s="97"/>
      <c r="J76" s="76"/>
      <c r="K76" s="77"/>
      <c r="L76" s="97" t="s">
        <v>55</v>
      </c>
      <c r="M76" s="97"/>
      <c r="N76" s="97"/>
      <c r="O76" s="78"/>
      <c r="P76" s="6"/>
      <c r="U76" s="23"/>
      <c r="V76" s="23"/>
      <c r="W76" s="23"/>
      <c r="X76" s="23"/>
      <c r="Y76" s="23"/>
      <c r="Z76" s="23"/>
      <c r="AA76" s="23"/>
    </row>
    <row r="77" spans="1:27" ht="15" customHeight="1" x14ac:dyDescent="0.25">
      <c r="B77" s="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"/>
      <c r="U77" s="23"/>
      <c r="V77" s="23"/>
      <c r="W77" s="23"/>
      <c r="X77" s="23"/>
      <c r="Y77" s="23"/>
      <c r="Z77" s="23"/>
      <c r="AA77" s="23"/>
    </row>
    <row r="78" spans="1:27" ht="15.75" thickBot="1" x14ac:dyDescent="0.3">
      <c r="B78" s="95">
        <v>45106</v>
      </c>
      <c r="C78" s="96"/>
      <c r="D78" s="96"/>
      <c r="E78" s="96"/>
      <c r="F78" s="96"/>
      <c r="G78" s="24"/>
      <c r="H78" s="24"/>
      <c r="I78" s="24"/>
      <c r="J78" s="24"/>
      <c r="K78" s="24"/>
      <c r="L78" s="24"/>
      <c r="M78" s="24"/>
      <c r="N78" s="24"/>
      <c r="O78" s="24"/>
      <c r="P78" s="25"/>
    </row>
    <row r="79" spans="1:27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27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</sheetData>
  <sheetProtection algorithmName="SHA-512" hashValue="sz7UZsRJqjJC56EewF91owy01kqntPNxuKxeP+ckY287MlT7Ge4aiYlbwcczwnO9vs+HuvLbw3hqd2gzcbfRDQ==" saltValue="+vdGfGfHmq1Nh3H4mH+GxA==" spinCount="100000" sheet="1" selectLockedCells="1"/>
  <mergeCells count="36">
    <mergeCell ref="B4:P4"/>
    <mergeCell ref="F14:N14"/>
    <mergeCell ref="F15:N15"/>
    <mergeCell ref="J8:N8"/>
    <mergeCell ref="E7:I7"/>
    <mergeCell ref="J7:N7"/>
    <mergeCell ref="E8:I8"/>
    <mergeCell ref="B5:P5"/>
    <mergeCell ref="L10:N10"/>
    <mergeCell ref="D12:L12"/>
    <mergeCell ref="D17:K17"/>
    <mergeCell ref="D21:L21"/>
    <mergeCell ref="D25:L26"/>
    <mergeCell ref="E32:F32"/>
    <mergeCell ref="D46:G46"/>
    <mergeCell ref="D35:G35"/>
    <mergeCell ref="H35:L38"/>
    <mergeCell ref="H30:M33"/>
    <mergeCell ref="D43:I43"/>
    <mergeCell ref="I60:M64"/>
    <mergeCell ref="R68:T69"/>
    <mergeCell ref="D66:K67"/>
    <mergeCell ref="R27:U28"/>
    <mergeCell ref="D30:G30"/>
    <mergeCell ref="D51:G51"/>
    <mergeCell ref="D47:J47"/>
    <mergeCell ref="D60:H60"/>
    <mergeCell ref="H51:L53"/>
    <mergeCell ref="H55:M58"/>
    <mergeCell ref="D48:J48"/>
    <mergeCell ref="B78:F78"/>
    <mergeCell ref="D76:I76"/>
    <mergeCell ref="D74:I75"/>
    <mergeCell ref="L76:N76"/>
    <mergeCell ref="C73:O73"/>
    <mergeCell ref="L74:N75"/>
  </mergeCells>
  <phoneticPr fontId="13" type="noConversion"/>
  <pageMargins left="0.25" right="0.25" top="0.75" bottom="0.75" header="0.3" footer="0.3"/>
  <pageSetup orientation="portrait" r:id="rId1"/>
  <rowBreaks count="1" manualBreakCount="1">
    <brk id="40" min="1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 altText="">
                <anchor moveWithCells="1">
                  <from>
                    <xdr:col>3</xdr:col>
                    <xdr:colOff>200025</xdr:colOff>
                    <xdr:row>12</xdr:row>
                    <xdr:rowOff>9525</xdr:rowOff>
                  </from>
                  <to>
                    <xdr:col>4</xdr:col>
                    <xdr:colOff>47625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 altText="">
                <anchor moveWithCells="1">
                  <from>
                    <xdr:col>3</xdr:col>
                    <xdr:colOff>200025</xdr:colOff>
                    <xdr:row>13</xdr:row>
                    <xdr:rowOff>9525</xdr:rowOff>
                  </from>
                  <to>
                    <xdr:col>4</xdr:col>
                    <xdr:colOff>47625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 altText="">
                <anchor moveWithCells="1">
                  <from>
                    <xdr:col>3</xdr:col>
                    <xdr:colOff>200025</xdr:colOff>
                    <xdr:row>14</xdr:row>
                    <xdr:rowOff>9525</xdr:rowOff>
                  </from>
                  <to>
                    <xdr:col>4</xdr:col>
                    <xdr:colOff>47625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 altText="">
                <anchor moveWithCells="1">
                  <from>
                    <xdr:col>3</xdr:col>
                    <xdr:colOff>200025</xdr:colOff>
                    <xdr:row>17</xdr:row>
                    <xdr:rowOff>9525</xdr:rowOff>
                  </from>
                  <to>
                    <xdr:col>4</xdr:col>
                    <xdr:colOff>47625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 altText="">
                <anchor moveWithCells="1">
                  <from>
                    <xdr:col>3</xdr:col>
                    <xdr:colOff>200025</xdr:colOff>
                    <xdr:row>18</xdr:row>
                    <xdr:rowOff>9525</xdr:rowOff>
                  </from>
                  <to>
                    <xdr:col>4</xdr:col>
                    <xdr:colOff>47625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 altText="">
                <anchor moveWithCells="1">
                  <from>
                    <xdr:col>3</xdr:col>
                    <xdr:colOff>200025</xdr:colOff>
                    <xdr:row>21</xdr:row>
                    <xdr:rowOff>9525</xdr:rowOff>
                  </from>
                  <to>
                    <xdr:col>4</xdr:col>
                    <xdr:colOff>47625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 altText="">
                <anchor moveWithCells="1">
                  <from>
                    <xdr:col>3</xdr:col>
                    <xdr:colOff>200025</xdr:colOff>
                    <xdr:row>22</xdr:row>
                    <xdr:rowOff>9525</xdr:rowOff>
                  </from>
                  <to>
                    <xdr:col>4</xdr:col>
                    <xdr:colOff>47625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 altText="">
                <anchor moveWithCells="1">
                  <from>
                    <xdr:col>3</xdr:col>
                    <xdr:colOff>200025</xdr:colOff>
                    <xdr:row>26</xdr:row>
                    <xdr:rowOff>9525</xdr:rowOff>
                  </from>
                  <to>
                    <xdr:col>4</xdr:col>
                    <xdr:colOff>47625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 altText="">
                <anchor moveWithCells="1">
                  <from>
                    <xdr:col>3</xdr:col>
                    <xdr:colOff>200025</xdr:colOff>
                    <xdr:row>27</xdr:row>
                    <xdr:rowOff>9525</xdr:rowOff>
                  </from>
                  <to>
                    <xdr:col>4</xdr:col>
                    <xdr:colOff>47625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3" name="Check Box 17">
              <controlPr defaultSize="0" autoFill="0" autoLine="0" autoPict="0" altText="">
                <anchor moveWithCells="1">
                  <from>
                    <xdr:col>3</xdr:col>
                    <xdr:colOff>200025</xdr:colOff>
                    <xdr:row>35</xdr:row>
                    <xdr:rowOff>19050</xdr:rowOff>
                  </from>
                  <to>
                    <xdr:col>4</xdr:col>
                    <xdr:colOff>47625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4" name="Check Box 19">
              <controlPr defaultSize="0" autoFill="0" autoLine="0" autoPict="0" altText="">
                <anchor moveWithCells="1">
                  <from>
                    <xdr:col>3</xdr:col>
                    <xdr:colOff>200025</xdr:colOff>
                    <xdr:row>36</xdr:row>
                    <xdr:rowOff>9525</xdr:rowOff>
                  </from>
                  <to>
                    <xdr:col>4</xdr:col>
                    <xdr:colOff>47625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5" name="Check Box 21">
              <controlPr defaultSize="0" autoFill="0" autoLine="0" autoPict="0" altText="">
                <anchor moveWithCells="1">
                  <from>
                    <xdr:col>3</xdr:col>
                    <xdr:colOff>200025</xdr:colOff>
                    <xdr:row>37</xdr:row>
                    <xdr:rowOff>0</xdr:rowOff>
                  </from>
                  <to>
                    <xdr:col>4</xdr:col>
                    <xdr:colOff>47625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6" name="Check Box 23">
              <controlPr defaultSize="0" autoFill="0" autoLine="0" autoPict="0" altText="">
                <anchor moveWithCells="1">
                  <from>
                    <xdr:col>3</xdr:col>
                    <xdr:colOff>200025</xdr:colOff>
                    <xdr:row>38</xdr:row>
                    <xdr:rowOff>9525</xdr:rowOff>
                  </from>
                  <to>
                    <xdr:col>4</xdr:col>
                    <xdr:colOff>47625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7" name="Check Box 25">
              <controlPr defaultSize="0" autoFill="0" autoLine="0" autoPict="0" altText="">
                <anchor moveWithCells="1">
                  <from>
                    <xdr:col>3</xdr:col>
                    <xdr:colOff>200025</xdr:colOff>
                    <xdr:row>43</xdr:row>
                    <xdr:rowOff>66675</xdr:rowOff>
                  </from>
                  <to>
                    <xdr:col>4</xdr:col>
                    <xdr:colOff>47625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8" name="Check Box 26">
              <controlPr defaultSize="0" autoFill="0" autoLine="0" autoPict="0" altText="">
                <anchor moveWithCells="1">
                  <from>
                    <xdr:col>3</xdr:col>
                    <xdr:colOff>200025</xdr:colOff>
                    <xdr:row>44</xdr:row>
                    <xdr:rowOff>9525</xdr:rowOff>
                  </from>
                  <to>
                    <xdr:col>4</xdr:col>
                    <xdr:colOff>47625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9" name="Check Box 34">
              <controlPr defaultSize="0" autoFill="0" autoLine="0" autoPict="0" altText="">
                <anchor moveWithCells="1">
                  <from>
                    <xdr:col>3</xdr:col>
                    <xdr:colOff>200025</xdr:colOff>
                    <xdr:row>51</xdr:row>
                    <xdr:rowOff>9525</xdr:rowOff>
                  </from>
                  <to>
                    <xdr:col>4</xdr:col>
                    <xdr:colOff>47625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0" name="Check Box 35">
              <controlPr defaultSize="0" autoFill="0" autoLine="0" autoPict="0" altText="">
                <anchor moveWithCells="1">
                  <from>
                    <xdr:col>3</xdr:col>
                    <xdr:colOff>200025</xdr:colOff>
                    <xdr:row>52</xdr:row>
                    <xdr:rowOff>9525</xdr:rowOff>
                  </from>
                  <to>
                    <xdr:col>4</xdr:col>
                    <xdr:colOff>47625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1" name="Check Box 40">
              <controlPr defaultSize="0" autoFill="0" autoLine="0" autoPict="0" altText="">
                <anchor moveWithCells="1">
                  <from>
                    <xdr:col>3</xdr:col>
                    <xdr:colOff>200025</xdr:colOff>
                    <xdr:row>55</xdr:row>
                    <xdr:rowOff>9525</xdr:rowOff>
                  </from>
                  <to>
                    <xdr:col>4</xdr:col>
                    <xdr:colOff>47625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2" name="Check Box 41">
              <controlPr defaultSize="0" autoFill="0" autoLine="0" autoPict="0" altText="">
                <anchor moveWithCells="1">
                  <from>
                    <xdr:col>3</xdr:col>
                    <xdr:colOff>200025</xdr:colOff>
                    <xdr:row>56</xdr:row>
                    <xdr:rowOff>9525</xdr:rowOff>
                  </from>
                  <to>
                    <xdr:col>4</xdr:col>
                    <xdr:colOff>47625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23" name="Check Box 78">
              <controlPr defaultSize="0" autoFill="0" autoLine="0" autoPict="0" altText="">
                <anchor moveWithCells="1">
                  <from>
                    <xdr:col>3</xdr:col>
                    <xdr:colOff>200025</xdr:colOff>
                    <xdr:row>61</xdr:row>
                    <xdr:rowOff>9525</xdr:rowOff>
                  </from>
                  <to>
                    <xdr:col>4</xdr:col>
                    <xdr:colOff>47625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24" name="Check Box 176">
              <controlPr defaultSize="0" autoFill="0" autoLine="0" autoPict="0" altText="">
                <anchor moveWithCells="1">
                  <from>
                    <xdr:col>3</xdr:col>
                    <xdr:colOff>200025</xdr:colOff>
                    <xdr:row>60</xdr:row>
                    <xdr:rowOff>9525</xdr:rowOff>
                  </from>
                  <to>
                    <xdr:col>4</xdr:col>
                    <xdr:colOff>47625</xdr:colOff>
                    <xdr:row>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25" name="Check Box 181">
              <controlPr defaultSize="0" autoFill="0" autoLine="0" autoPict="0" altText="">
                <anchor moveWithCells="1">
                  <from>
                    <xdr:col>3</xdr:col>
                    <xdr:colOff>171450</xdr:colOff>
                    <xdr:row>68</xdr:row>
                    <xdr:rowOff>9525</xdr:rowOff>
                  </from>
                  <to>
                    <xdr:col>4</xdr:col>
                    <xdr:colOff>19050</xdr:colOff>
                    <xdr:row>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26" name="Check Box 182">
              <controlPr defaultSize="0" autoFill="0" autoLine="0" autoPict="0" altText="">
                <anchor moveWithCells="1">
                  <from>
                    <xdr:col>3</xdr:col>
                    <xdr:colOff>171450</xdr:colOff>
                    <xdr:row>67</xdr:row>
                    <xdr:rowOff>9525</xdr:rowOff>
                  </from>
                  <to>
                    <xdr:col>4</xdr:col>
                    <xdr:colOff>19050</xdr:colOff>
                    <xdr:row>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27" name="Button 183">
              <controlPr defaultSize="0" print="0" autoFill="0" autoPict="0" macro="[0]!ClearForm">
                <anchor moveWithCells="1">
                  <from>
                    <xdr:col>29</xdr:col>
                    <xdr:colOff>57150</xdr:colOff>
                    <xdr:row>1</xdr:row>
                    <xdr:rowOff>19050</xdr:rowOff>
                  </from>
                  <to>
                    <xdr:col>30</xdr:col>
                    <xdr:colOff>342900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28" name="Button 184">
              <controlPr defaultSize="0" print="0" autoFill="0" autoPict="0" macro="[0]!PrintForm" altText="Print Form">
                <anchor moveWithCells="1">
                  <from>
                    <xdr:col>29</xdr:col>
                    <xdr:colOff>57150</xdr:colOff>
                    <xdr:row>4</xdr:row>
                    <xdr:rowOff>19050</xdr:rowOff>
                  </from>
                  <to>
                    <xdr:col>30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29" name="Check Box 191">
              <controlPr locked="0" defaultSize="0" autoFill="0" autoLine="0" autoPict="0">
                <anchor moveWithCells="1">
                  <from>
                    <xdr:col>3</xdr:col>
                    <xdr:colOff>142875</xdr:colOff>
                    <xdr:row>47</xdr:row>
                    <xdr:rowOff>19050</xdr:rowOff>
                  </from>
                  <to>
                    <xdr:col>5</xdr:col>
                    <xdr:colOff>38100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30" name="Check Box 192">
              <controlPr locked="0" defaultSize="0" autoFill="0" autoLine="0" autoPict="0">
                <anchor moveWithCells="1">
                  <from>
                    <xdr:col>5</xdr:col>
                    <xdr:colOff>228600</xdr:colOff>
                    <xdr:row>47</xdr:row>
                    <xdr:rowOff>19050</xdr:rowOff>
                  </from>
                  <to>
                    <xdr:col>5</xdr:col>
                    <xdr:colOff>657225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31" name="Check Box 193">
              <controlPr locked="0" defaultSize="0" autoFill="0" autoLine="0" autoPict="0">
                <anchor moveWithCells="1">
                  <from>
                    <xdr:col>6</xdr:col>
                    <xdr:colOff>295275</xdr:colOff>
                    <xdr:row>47</xdr:row>
                    <xdr:rowOff>19050</xdr:rowOff>
                  </from>
                  <to>
                    <xdr:col>7</xdr:col>
                    <xdr:colOff>66675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32" name="Check Box 194">
              <controlPr locked="0" defaultSize="0" autoFill="0" autoLine="0" autoPict="0">
                <anchor moveWithCells="1">
                  <from>
                    <xdr:col>9</xdr:col>
                    <xdr:colOff>66675</xdr:colOff>
                    <xdr:row>47</xdr:row>
                    <xdr:rowOff>19050</xdr:rowOff>
                  </from>
                  <to>
                    <xdr:col>9</xdr:col>
                    <xdr:colOff>428625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33" name="Check Box 195">
              <controlPr locked="0" defaultSize="0" autoFill="0" autoLine="0" autoPict="0">
                <anchor moveWithCells="1">
                  <from>
                    <xdr:col>7</xdr:col>
                    <xdr:colOff>438150</xdr:colOff>
                    <xdr:row>47</xdr:row>
                    <xdr:rowOff>19050</xdr:rowOff>
                  </from>
                  <to>
                    <xdr:col>8</xdr:col>
                    <xdr:colOff>371475</xdr:colOff>
                    <xdr:row>48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Working Lands Scoresheet</vt:lpstr>
      <vt:lpstr>'Working Lands Scoresheet'!Print_Area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jschneider</dc:creator>
  <cp:lastModifiedBy>Pat Sherman</cp:lastModifiedBy>
  <cp:lastPrinted>2023-06-29T21:41:29Z</cp:lastPrinted>
  <dcterms:created xsi:type="dcterms:W3CDTF">2012-01-02T20:47:23Z</dcterms:created>
  <dcterms:modified xsi:type="dcterms:W3CDTF">2023-07-17T22:35:25Z</dcterms:modified>
</cp:coreProperties>
</file>