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dc1adminfs01\bwsr\home\mhiles\Desktop\FY20 CWF\MDM\FY20\"/>
    </mc:Choice>
  </mc:AlternateContent>
  <bookViews>
    <workbookView xWindow="0" yWindow="0" windowWidth="19200" windowHeight="10995"/>
  </bookViews>
  <sheets>
    <sheet name="MDM App Budget" sheetId="1" r:id="rId1"/>
  </sheet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L23" i="1" l="1"/>
  <c r="L14" i="1"/>
  <c r="N14" i="1" s="1"/>
  <c r="L15" i="1"/>
  <c r="L16" i="1"/>
  <c r="N16" i="1" s="1"/>
  <c r="L17" i="1"/>
  <c r="L18" i="1"/>
  <c r="N18" i="1" s="1"/>
  <c r="L19" i="1"/>
  <c r="L20" i="1"/>
  <c r="L21" i="1"/>
  <c r="N21" i="1" s="1"/>
  <c r="L13" i="1"/>
  <c r="N13" i="1" s="1"/>
  <c r="N20" i="1"/>
  <c r="N19" i="1"/>
  <c r="N15" i="1"/>
  <c r="N23" i="1" l="1"/>
  <c r="N28" i="1"/>
  <c r="E27" i="1" s="1"/>
  <c r="N17" i="1"/>
  <c r="N24" i="1"/>
  <c r="N29" i="1" l="1"/>
</calcChain>
</file>

<file path=xl/sharedStrings.xml><?xml version="1.0" encoding="utf-8"?>
<sst xmlns="http://schemas.openxmlformats.org/spreadsheetml/2006/main" count="43" uniqueCount="35">
  <si>
    <t>Construction Cost</t>
  </si>
  <si>
    <t>Grant Administration Costs</t>
  </si>
  <si>
    <t xml:space="preserve">NRCS Conservation Activity Plan (CAP) 130 Drainage Water Management Plan </t>
  </si>
  <si>
    <t xml:space="preserve">Technical Assistance Cost </t>
  </si>
  <si>
    <t>Total Grant Request</t>
  </si>
  <si>
    <t>Storage and Treatment Wetland Restoration (including buffer)</t>
  </si>
  <si>
    <t xml:space="preserve">Incentive /Acre </t>
  </si>
  <si>
    <t>Grant</t>
  </si>
  <si>
    <t>Match</t>
  </si>
  <si>
    <t>Easement   Cost</t>
  </si>
  <si>
    <t>Total Project Cost</t>
  </si>
  <si>
    <t>Total Anticipated Match (Req. 25% of Grant Request)</t>
  </si>
  <si>
    <t xml:space="preserve">Practice </t>
  </si>
  <si>
    <t xml:space="preserve">  Total All Practice(s) Cost     </t>
  </si>
  <si>
    <t>Total Practice Cost</t>
  </si>
  <si>
    <r>
      <t xml:space="preserve">For each practice, indicate the number of practices proposed and the </t>
    </r>
    <r>
      <rPr>
        <b/>
        <i/>
        <u/>
        <sz val="12"/>
        <color theme="5" tint="-0.499984740745262"/>
        <rFont val="Calibri"/>
        <family val="2"/>
        <scheme val="minor"/>
      </rPr>
      <t xml:space="preserve">total estimated Technical Assistance, Construction, and Easement costs (including match)  necessary to implement that quantity </t>
    </r>
    <r>
      <rPr>
        <b/>
        <i/>
        <sz val="12"/>
        <color theme="5" tint="-0.499984740745262"/>
        <rFont val="Calibri"/>
        <family val="2"/>
        <scheme val="minor"/>
      </rPr>
      <t xml:space="preserve">in the appropriate cells.  The form will calculate the Total Cost and average. </t>
    </r>
  </si>
  <si>
    <t>CPS Code 412
Grassed Waterway</t>
  </si>
  <si>
    <t>CPS Code 638
Water and Sediment Control Basin</t>
  </si>
  <si>
    <t>Open Tile Inlet Replacement</t>
  </si>
  <si>
    <t>CPS Code 587
Structure for Water Control</t>
  </si>
  <si>
    <t>CPS Code 604
Saturated Buffer</t>
  </si>
  <si>
    <t>CPS Code 605
Denitrifying Bioreactor</t>
  </si>
  <si>
    <t>CPS Code 554
Drainage Water Management, Implementation/Operation (acres)</t>
  </si>
  <si>
    <t>Number
of Practices</t>
  </si>
  <si>
    <t>Average Cost
Per Practice</t>
  </si>
  <si>
    <t>Rate for practice 554 is $8.17 times 3 years = $24.51 for each acre.</t>
  </si>
  <si>
    <t>Organization:</t>
  </si>
  <si>
    <t>Grant Contact:</t>
  </si>
  <si>
    <t>Grant Contact Phone:</t>
  </si>
  <si>
    <t>Grant Contact Email:</t>
  </si>
  <si>
    <r>
      <t>MDM Application</t>
    </r>
    <r>
      <rPr>
        <b/>
        <sz val="28"/>
        <color rgb="FFFF0000"/>
        <rFont val="Calibri"/>
        <family val="2"/>
        <scheme val="minor"/>
      </rPr>
      <t xml:space="preserve"> </t>
    </r>
    <r>
      <rPr>
        <b/>
        <sz val="28"/>
        <color theme="9" tint="-0.499984740745262"/>
        <rFont val="Calibri"/>
        <family val="2"/>
        <scheme val="minor"/>
      </rPr>
      <t>Budget Worksheet</t>
    </r>
  </si>
  <si>
    <t/>
  </si>
  <si>
    <t>CPS Code 410
Grade Stabilization Structure</t>
  </si>
  <si>
    <t xml:space="preserve">FY 2020 Multipurpose Drainage Management Grant Program </t>
  </si>
  <si>
    <t xml:space="preserve">Any questions regarding this worksheet should be directed to Henry Van Offelen (218-846-8406) or Mark Hiles (507-766-9818).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</si>
</sst>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  <font>
      <b/>
      <i/>
      <u/>
      <sz val="12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rgb="FFFF0000"/>
      <name val="Franklin Gothic Medium"/>
      <family val="2"/>
    </font>
    <font>
      <b/>
      <sz val="28"/>
      <color theme="9" tint="-0.499984740745262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2"/>
      <color rgb="FFFF0000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Border="1" applyAlignment="1"/>
    <xf numFmtId="164" fontId="0" fillId="0" borderId="11" xfId="0" applyNumberForma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7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0" fillId="3" borderId="11" xfId="0" applyNumberFormat="1" applyFill="1" applyBorder="1" applyAlignment="1">
      <alignment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 indent="1"/>
    </xf>
    <xf numFmtId="0" fontId="10" fillId="0" borderId="4" xfId="0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 wrapText="1"/>
      <protection locked="0"/>
    </xf>
    <xf numFmtId="164" fontId="0" fillId="3" borderId="11" xfId="0" applyNumberFormat="1" applyFill="1" applyBorder="1" applyAlignment="1">
      <alignment horizontal="center" vertical="center" wrapText="1"/>
    </xf>
    <xf numFmtId="7" fontId="15" fillId="0" borderId="5" xfId="1" applyNumberFormat="1" applyFont="1" applyBorder="1" applyAlignment="1" applyProtection="1">
      <alignment horizontal="center" vertical="center" wrapText="1"/>
      <protection locked="0"/>
    </xf>
    <xf numFmtId="164" fontId="0" fillId="3" borderId="9" xfId="0" applyNumberFormat="1" applyFill="1" applyBorder="1" applyAlignment="1">
      <alignment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 applyProtection="1">
      <alignment vertical="center" wrapText="1"/>
    </xf>
    <xf numFmtId="164" fontId="0" fillId="3" borderId="7" xfId="0" applyNumberFormat="1" applyFill="1" applyBorder="1" applyAlignment="1" applyProtection="1">
      <alignment horizontal="center" vertical="center" wrapText="1"/>
    </xf>
    <xf numFmtId="164" fontId="0" fillId="3" borderId="21" xfId="0" applyNumberFormat="1" applyFill="1" applyBorder="1" applyAlignment="1" applyProtection="1">
      <alignment vertical="center" wrapText="1"/>
    </xf>
    <xf numFmtId="164" fontId="0" fillId="3" borderId="22" xfId="0" applyNumberForma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 wrapText="1"/>
      <protection locked="0"/>
    </xf>
    <xf numFmtId="164" fontId="0" fillId="3" borderId="21" xfId="0" applyNumberFormat="1" applyFill="1" applyBorder="1" applyAlignment="1">
      <alignment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wrapText="1"/>
    </xf>
    <xf numFmtId="7" fontId="5" fillId="2" borderId="28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0" fillId="3" borderId="7" xfId="0" applyNumberFormat="1" applyFill="1" applyBorder="1" applyAlignment="1" applyProtection="1">
      <alignment vertical="center" wrapText="1"/>
    </xf>
    <xf numFmtId="0" fontId="16" fillId="0" borderId="23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center" wrapText="1"/>
    </xf>
    <xf numFmtId="0" fontId="0" fillId="0" borderId="13" xfId="0" applyBorder="1"/>
    <xf numFmtId="0" fontId="0" fillId="0" borderId="24" xfId="0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7" fontId="13" fillId="0" borderId="7" xfId="1" applyNumberFormat="1" applyFont="1" applyBorder="1" applyAlignment="1">
      <alignment horizontal="center" vertical="center" wrapText="1"/>
    </xf>
    <xf numFmtId="7" fontId="13" fillId="0" borderId="20" xfId="1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7" fontId="13" fillId="0" borderId="22" xfId="1" applyNumberFormat="1" applyFont="1" applyBorder="1" applyAlignment="1">
      <alignment horizontal="center" vertical="center" wrapText="1"/>
    </xf>
    <xf numFmtId="7" fontId="13" fillId="0" borderId="26" xfId="1" applyNumberFormat="1" applyFont="1" applyBorder="1" applyAlignment="1">
      <alignment horizontal="center" vertical="center" wrapText="1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7" fontId="3" fillId="0" borderId="16" xfId="1" applyNumberFormat="1" applyFont="1" applyBorder="1" applyAlignment="1">
      <alignment horizontal="center" vertical="center" wrapText="1"/>
    </xf>
    <xf numFmtId="7" fontId="3" fillId="0" borderId="29" xfId="1" applyNumberFormat="1" applyFont="1" applyBorder="1" applyAlignment="1">
      <alignment horizontal="center" vertical="center" wrapText="1"/>
    </xf>
    <xf numFmtId="7" fontId="3" fillId="0" borderId="17" xfId="1" applyNumberFormat="1" applyFont="1" applyBorder="1" applyAlignment="1">
      <alignment horizontal="center" vertical="center" wrapText="1"/>
    </xf>
    <xf numFmtId="7" fontId="3" fillId="0" borderId="18" xfId="1" applyNumberFormat="1" applyFont="1" applyBorder="1" applyAlignment="1">
      <alignment horizontal="center" vertical="center" wrapText="1"/>
    </xf>
    <xf numFmtId="7" fontId="3" fillId="0" borderId="12" xfId="1" applyNumberFormat="1" applyFont="1" applyBorder="1" applyAlignment="1">
      <alignment horizontal="center" vertical="center" wrapText="1"/>
    </xf>
    <xf numFmtId="7" fontId="3" fillId="0" borderId="19" xfId="1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7" fontId="13" fillId="0" borderId="11" xfId="1" applyNumberFormat="1" applyFont="1" applyBorder="1" applyAlignment="1">
      <alignment horizontal="center" vertical="center" wrapText="1"/>
    </xf>
    <xf numFmtId="7" fontId="6" fillId="0" borderId="8" xfId="1" applyNumberFormat="1" applyFont="1" applyBorder="1" applyAlignment="1">
      <alignment horizontal="center" vertical="center" wrapText="1"/>
    </xf>
    <xf numFmtId="7" fontId="6" fillId="0" borderId="4" xfId="1" applyNumberFormat="1" applyFont="1" applyBorder="1" applyAlignment="1">
      <alignment horizontal="center" vertical="center" wrapText="1"/>
    </xf>
    <xf numFmtId="7" fontId="6" fillId="0" borderId="6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right" vertical="center" wrapText="1" indent="1"/>
    </xf>
    <xf numFmtId="7" fontId="6" fillId="0" borderId="23" xfId="1" applyNumberFormat="1" applyFont="1" applyBorder="1" applyAlignment="1">
      <alignment horizontal="center" vertical="center" wrapText="1"/>
    </xf>
    <xf numFmtId="7" fontId="6" fillId="0" borderId="0" xfId="1" applyNumberFormat="1" applyFont="1" applyBorder="1" applyAlignment="1">
      <alignment horizontal="center" vertical="center" wrapText="1"/>
    </xf>
    <xf numFmtId="7" fontId="6" fillId="0" borderId="24" xfId="1" applyNumberFormat="1" applyFont="1" applyBorder="1" applyAlignment="1">
      <alignment horizontal="center" vertical="center" wrapText="1"/>
    </xf>
    <xf numFmtId="7" fontId="5" fillId="2" borderId="35" xfId="1" applyNumberFormat="1" applyFont="1" applyFill="1" applyBorder="1" applyAlignment="1">
      <alignment horizontal="center" vertical="center" wrapText="1"/>
    </xf>
    <xf numFmtId="7" fontId="5" fillId="2" borderId="13" xfId="1" applyNumberFormat="1" applyFont="1" applyFill="1" applyBorder="1" applyAlignment="1">
      <alignment horizontal="center" vertical="center" wrapText="1"/>
    </xf>
    <xf numFmtId="7" fontId="15" fillId="0" borderId="1" xfId="1" applyNumberFormat="1" applyFont="1" applyBorder="1" applyAlignment="1" applyProtection="1">
      <alignment horizontal="center" vertical="center" wrapText="1"/>
      <protection locked="0"/>
    </xf>
    <xf numFmtId="7" fontId="15" fillId="0" borderId="3" xfId="1" applyNumberFormat="1" applyFont="1" applyBorder="1" applyAlignment="1" applyProtection="1">
      <alignment horizontal="center" vertical="center" wrapText="1"/>
      <protection locked="0"/>
    </xf>
    <xf numFmtId="7" fontId="6" fillId="0" borderId="1" xfId="0" applyNumberFormat="1" applyFont="1" applyBorder="1" applyAlignment="1">
      <alignment horizontal="center" vertical="center"/>
    </xf>
    <xf numFmtId="7" fontId="6" fillId="0" borderId="2" xfId="0" applyNumberFormat="1" applyFont="1" applyBorder="1" applyAlignment="1">
      <alignment horizontal="center" vertical="center"/>
    </xf>
    <xf numFmtId="7" fontId="6" fillId="0" borderId="3" xfId="0" applyNumberFormat="1" applyFont="1" applyBorder="1" applyAlignment="1">
      <alignment horizontal="center" vertical="center"/>
    </xf>
    <xf numFmtId="7" fontId="15" fillId="0" borderId="1" xfId="1" applyNumberFormat="1" applyFont="1" applyBorder="1" applyAlignment="1">
      <alignment horizontal="center" vertical="center" wrapText="1"/>
    </xf>
    <xf numFmtId="7" fontId="15" fillId="0" borderId="2" xfId="1" applyNumberFormat="1" applyFont="1" applyBorder="1" applyAlignment="1">
      <alignment horizontal="center" vertical="center" wrapText="1"/>
    </xf>
    <xf numFmtId="7" fontId="15" fillId="0" borderId="3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indent="1"/>
    </xf>
    <xf numFmtId="0" fontId="6" fillId="0" borderId="8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right" vertical="center" wrapText="1" indent="1"/>
    </xf>
    <xf numFmtId="0" fontId="15" fillId="0" borderId="2" xfId="0" applyFont="1" applyBorder="1" applyAlignment="1">
      <alignment horizontal="right" vertical="center" wrapText="1" indent="1"/>
    </xf>
    <xf numFmtId="0" fontId="15" fillId="0" borderId="3" xfId="0" applyFont="1" applyBorder="1" applyAlignment="1">
      <alignment horizontal="righ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zoomScale="80" zoomScaleNormal="80" zoomScaleSheetLayoutView="100" workbookViewId="0">
      <selection activeCell="A2" sqref="A2:N2"/>
    </sheetView>
  </sheetViews>
  <sheetFormatPr defaultRowHeight="15" x14ac:dyDescent="0.25"/>
  <cols>
    <col min="1" max="1" width="20.42578125" customWidth="1"/>
    <col min="2" max="2" width="19.7109375" customWidth="1"/>
    <col min="3" max="3" width="13.28515625" customWidth="1"/>
    <col min="4" max="4" width="14" customWidth="1"/>
    <col min="5" max="5" width="14.7109375" customWidth="1"/>
    <col min="6" max="6" width="14.28515625" customWidth="1"/>
    <col min="7" max="8" width="13.7109375" customWidth="1"/>
    <col min="9" max="9" width="13.28515625" customWidth="1"/>
    <col min="10" max="11" width="11.42578125" customWidth="1"/>
    <col min="13" max="13" width="14.85546875" customWidth="1"/>
    <col min="14" max="14" width="13.5703125" customWidth="1"/>
    <col min="15" max="15" width="11.5703125" customWidth="1"/>
    <col min="16" max="16" width="2.28515625" customWidth="1"/>
    <col min="17" max="17" width="21.42578125" customWidth="1"/>
  </cols>
  <sheetData>
    <row r="1" spans="1:16" ht="30" customHeight="1" x14ac:dyDescent="0.4">
      <c r="A1" s="43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ht="43.5" customHeight="1" x14ac:dyDescent="0.55000000000000004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6" ht="16.149999999999999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ht="36.6" customHeight="1" x14ac:dyDescent="0.25">
      <c r="A4" s="47" t="s">
        <v>15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 ht="30" customHeight="1" thickBot="1" x14ac:dyDescent="0.3">
      <c r="A5" s="48" t="s">
        <v>34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1.25" customHeight="1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8"/>
    </row>
    <row r="7" spans="1:16" ht="24.75" customHeight="1" x14ac:dyDescent="0.25">
      <c r="A7" s="35" t="s">
        <v>26</v>
      </c>
      <c r="B7" s="53"/>
      <c r="C7" s="53"/>
      <c r="D7" s="53"/>
      <c r="E7" s="53"/>
      <c r="F7" s="53"/>
      <c r="G7" s="37"/>
      <c r="H7" s="37"/>
      <c r="I7" s="33"/>
      <c r="J7" s="33"/>
      <c r="K7" s="33"/>
      <c r="L7" s="33"/>
      <c r="M7" s="33"/>
      <c r="N7" s="33"/>
      <c r="O7" s="33"/>
      <c r="P7" s="39"/>
    </row>
    <row r="8" spans="1:16" ht="12" customHeight="1" x14ac:dyDescent="0.25">
      <c r="A8" s="35"/>
      <c r="B8" s="36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9"/>
    </row>
    <row r="9" spans="1:16" ht="24.75" customHeight="1" x14ac:dyDescent="0.25">
      <c r="A9" s="35" t="s">
        <v>27</v>
      </c>
      <c r="B9" s="53"/>
      <c r="C9" s="53"/>
      <c r="D9" s="53"/>
      <c r="E9" s="53"/>
      <c r="F9" s="62" t="s">
        <v>29</v>
      </c>
      <c r="G9" s="62"/>
      <c r="H9" s="63"/>
      <c r="I9" s="63"/>
      <c r="J9" s="63"/>
      <c r="K9" s="63"/>
      <c r="L9" s="62" t="s">
        <v>28</v>
      </c>
      <c r="M9" s="62"/>
      <c r="N9" s="63"/>
      <c r="O9" s="63"/>
      <c r="P9" s="39"/>
    </row>
    <row r="10" spans="1:16" ht="12" customHeight="1" thickBot="1" x14ac:dyDescent="0.3">
      <c r="A10" s="35"/>
      <c r="B10" s="3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9"/>
    </row>
    <row r="11" spans="1:16" ht="47.25" customHeight="1" thickBot="1" x14ac:dyDescent="0.3">
      <c r="A11" s="56" t="s">
        <v>12</v>
      </c>
      <c r="B11" s="57"/>
      <c r="C11" s="49" t="s">
        <v>23</v>
      </c>
      <c r="D11" s="49" t="s">
        <v>3</v>
      </c>
      <c r="E11" s="49"/>
      <c r="F11" s="49" t="s">
        <v>0</v>
      </c>
      <c r="G11" s="49"/>
      <c r="H11" s="49" t="s">
        <v>9</v>
      </c>
      <c r="I11" s="49"/>
      <c r="J11" s="49" t="s">
        <v>6</v>
      </c>
      <c r="K11" s="49"/>
      <c r="L11" s="49" t="s">
        <v>14</v>
      </c>
      <c r="M11" s="49"/>
      <c r="N11" s="64" t="s">
        <v>24</v>
      </c>
      <c r="O11" s="65"/>
      <c r="P11" s="66"/>
    </row>
    <row r="12" spans="1:16" ht="19.5" thickBot="1" x14ac:dyDescent="0.35">
      <c r="A12" s="58"/>
      <c r="B12" s="59"/>
      <c r="C12" s="50"/>
      <c r="D12" s="29" t="s">
        <v>7</v>
      </c>
      <c r="E12" s="29" t="s">
        <v>8</v>
      </c>
      <c r="F12" s="29" t="s">
        <v>7</v>
      </c>
      <c r="G12" s="29" t="s">
        <v>8</v>
      </c>
      <c r="H12" s="29" t="s">
        <v>7</v>
      </c>
      <c r="I12" s="29" t="s">
        <v>8</v>
      </c>
      <c r="J12" s="29" t="s">
        <v>7</v>
      </c>
      <c r="K12" s="29" t="s">
        <v>8</v>
      </c>
      <c r="L12" s="50"/>
      <c r="M12" s="50"/>
      <c r="N12" s="67"/>
      <c r="O12" s="68"/>
      <c r="P12" s="69"/>
    </row>
    <row r="13" spans="1:16" ht="30" customHeight="1" x14ac:dyDescent="0.25">
      <c r="A13" s="60" t="s">
        <v>32</v>
      </c>
      <c r="B13" s="61"/>
      <c r="C13" s="23">
        <v>0</v>
      </c>
      <c r="D13" s="24">
        <v>0</v>
      </c>
      <c r="E13" s="25">
        <v>0</v>
      </c>
      <c r="F13" s="26">
        <v>0</v>
      </c>
      <c r="G13" s="26">
        <v>0</v>
      </c>
      <c r="H13" s="21"/>
      <c r="I13" s="22"/>
      <c r="J13" s="27"/>
      <c r="K13" s="28"/>
      <c r="L13" s="51">
        <f>D13+E13+F13+G13+H13+I13</f>
        <v>0</v>
      </c>
      <c r="M13" s="52"/>
      <c r="N13" s="70" t="str">
        <f t="shared" ref="N13:N21" si="0">IF(C13=0,"",L13/C13)</f>
        <v/>
      </c>
      <c r="O13" s="71"/>
      <c r="P13" s="72"/>
    </row>
    <row r="14" spans="1:16" ht="30" customHeight="1" x14ac:dyDescent="0.25">
      <c r="A14" s="54" t="s">
        <v>16</v>
      </c>
      <c r="B14" s="55"/>
      <c r="C14" s="11">
        <v>0</v>
      </c>
      <c r="D14" s="12">
        <v>0</v>
      </c>
      <c r="E14" s="13">
        <v>0</v>
      </c>
      <c r="F14" s="14">
        <v>0</v>
      </c>
      <c r="G14" s="14">
        <v>0</v>
      </c>
      <c r="H14" s="19"/>
      <c r="I14" s="20"/>
      <c r="J14" s="6"/>
      <c r="K14" s="7"/>
      <c r="L14" s="44">
        <f t="shared" ref="L14:L21" si="1">D14+E14+F14+G14+H14+I14</f>
        <v>0</v>
      </c>
      <c r="M14" s="45"/>
      <c r="N14" s="73" t="str">
        <f t="shared" si="0"/>
        <v/>
      </c>
      <c r="O14" s="74"/>
      <c r="P14" s="75"/>
    </row>
    <row r="15" spans="1:16" ht="30" customHeight="1" x14ac:dyDescent="0.25">
      <c r="A15" s="54" t="s">
        <v>17</v>
      </c>
      <c r="B15" s="55"/>
      <c r="C15" s="11">
        <v>0</v>
      </c>
      <c r="D15" s="12">
        <v>0</v>
      </c>
      <c r="E15" s="13">
        <v>0</v>
      </c>
      <c r="F15" s="14">
        <v>0</v>
      </c>
      <c r="G15" s="14">
        <v>0</v>
      </c>
      <c r="H15" s="19"/>
      <c r="I15" s="20"/>
      <c r="J15" s="6"/>
      <c r="K15" s="7"/>
      <c r="L15" s="44">
        <f t="shared" si="1"/>
        <v>0</v>
      </c>
      <c r="M15" s="45"/>
      <c r="N15" s="73" t="str">
        <f t="shared" si="0"/>
        <v/>
      </c>
      <c r="O15" s="74"/>
      <c r="P15" s="75"/>
    </row>
    <row r="16" spans="1:16" ht="30" customHeight="1" x14ac:dyDescent="0.25">
      <c r="A16" s="54" t="s">
        <v>18</v>
      </c>
      <c r="B16" s="55"/>
      <c r="C16" s="11">
        <v>0</v>
      </c>
      <c r="D16" s="12">
        <v>0</v>
      </c>
      <c r="E16" s="13">
        <v>0</v>
      </c>
      <c r="F16" s="14">
        <v>0</v>
      </c>
      <c r="G16" s="14">
        <v>0</v>
      </c>
      <c r="H16" s="19"/>
      <c r="I16" s="20"/>
      <c r="J16" s="6"/>
      <c r="K16" s="7"/>
      <c r="L16" s="44">
        <f t="shared" si="1"/>
        <v>0</v>
      </c>
      <c r="M16" s="45"/>
      <c r="N16" s="73" t="str">
        <f t="shared" si="0"/>
        <v/>
      </c>
      <c r="O16" s="74"/>
      <c r="P16" s="75"/>
    </row>
    <row r="17" spans="1:17" ht="30" customHeight="1" x14ac:dyDescent="0.25">
      <c r="A17" s="54" t="s">
        <v>5</v>
      </c>
      <c r="B17" s="55"/>
      <c r="C17" s="11">
        <v>0</v>
      </c>
      <c r="D17" s="12">
        <v>0</v>
      </c>
      <c r="E17" s="13">
        <v>0</v>
      </c>
      <c r="F17" s="14">
        <v>0</v>
      </c>
      <c r="G17" s="14">
        <v>0</v>
      </c>
      <c r="H17" s="14">
        <v>0</v>
      </c>
      <c r="I17" s="14">
        <v>0</v>
      </c>
      <c r="J17" s="17"/>
      <c r="K17" s="18"/>
      <c r="L17" s="44">
        <f t="shared" si="1"/>
        <v>0</v>
      </c>
      <c r="M17" s="45"/>
      <c r="N17" s="73" t="str">
        <f t="shared" si="0"/>
        <v/>
      </c>
      <c r="O17" s="74"/>
      <c r="P17" s="75"/>
    </row>
    <row r="18" spans="1:17" ht="30" customHeight="1" x14ac:dyDescent="0.25">
      <c r="A18" s="54" t="s">
        <v>2</v>
      </c>
      <c r="B18" s="55"/>
      <c r="C18" s="11">
        <v>0</v>
      </c>
      <c r="D18" s="12">
        <v>0</v>
      </c>
      <c r="E18" s="13">
        <v>0</v>
      </c>
      <c r="F18" s="34"/>
      <c r="G18" s="34"/>
      <c r="H18" s="21"/>
      <c r="I18" s="22"/>
      <c r="J18" s="6"/>
      <c r="K18" s="7"/>
      <c r="L18" s="44">
        <f t="shared" si="1"/>
        <v>0</v>
      </c>
      <c r="M18" s="45"/>
      <c r="N18" s="73" t="str">
        <f t="shared" si="0"/>
        <v/>
      </c>
      <c r="O18" s="74"/>
      <c r="P18" s="75"/>
    </row>
    <row r="19" spans="1:17" ht="30" customHeight="1" x14ac:dyDescent="0.25">
      <c r="A19" s="54" t="s">
        <v>19</v>
      </c>
      <c r="B19" s="55"/>
      <c r="C19" s="11">
        <v>0</v>
      </c>
      <c r="D19" s="12">
        <v>0</v>
      </c>
      <c r="E19" s="13">
        <v>0</v>
      </c>
      <c r="F19" s="14">
        <v>0</v>
      </c>
      <c r="G19" s="14">
        <v>0</v>
      </c>
      <c r="H19" s="19"/>
      <c r="I19" s="20"/>
      <c r="J19" s="6"/>
      <c r="K19" s="7"/>
      <c r="L19" s="44">
        <f t="shared" si="1"/>
        <v>0</v>
      </c>
      <c r="M19" s="45"/>
      <c r="N19" s="73" t="str">
        <f t="shared" si="0"/>
        <v/>
      </c>
      <c r="O19" s="74"/>
      <c r="P19" s="75"/>
    </row>
    <row r="20" spans="1:17" ht="30" customHeight="1" x14ac:dyDescent="0.25">
      <c r="A20" s="54" t="s">
        <v>20</v>
      </c>
      <c r="B20" s="55"/>
      <c r="C20" s="11">
        <v>0</v>
      </c>
      <c r="D20" s="12">
        <v>0</v>
      </c>
      <c r="E20" s="13">
        <v>0</v>
      </c>
      <c r="F20" s="12">
        <v>0</v>
      </c>
      <c r="G20" s="13">
        <v>0</v>
      </c>
      <c r="H20" s="19"/>
      <c r="I20" s="20"/>
      <c r="J20" s="6"/>
      <c r="K20" s="7"/>
      <c r="L20" s="44">
        <f t="shared" si="1"/>
        <v>0</v>
      </c>
      <c r="M20" s="45"/>
      <c r="N20" s="73" t="str">
        <f t="shared" si="0"/>
        <v/>
      </c>
      <c r="O20" s="74"/>
      <c r="P20" s="75"/>
    </row>
    <row r="21" spans="1:17" ht="30" customHeight="1" x14ac:dyDescent="0.25">
      <c r="A21" s="54" t="s">
        <v>21</v>
      </c>
      <c r="B21" s="55"/>
      <c r="C21" s="11">
        <v>0</v>
      </c>
      <c r="D21" s="13">
        <v>0</v>
      </c>
      <c r="E21" s="13">
        <v>0</v>
      </c>
      <c r="F21" s="12">
        <v>0</v>
      </c>
      <c r="G21" s="13">
        <v>0</v>
      </c>
      <c r="H21" s="19"/>
      <c r="I21" s="20"/>
      <c r="J21" s="6"/>
      <c r="K21" s="7"/>
      <c r="L21" s="44">
        <f t="shared" si="1"/>
        <v>0</v>
      </c>
      <c r="M21" s="45"/>
      <c r="N21" s="73" t="str">
        <f t="shared" si="0"/>
        <v/>
      </c>
      <c r="O21" s="74"/>
      <c r="P21" s="75"/>
    </row>
    <row r="22" spans="1:17" ht="15" customHeight="1" x14ac:dyDescent="0.2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8"/>
    </row>
    <row r="23" spans="1:17" ht="42.75" customHeight="1" x14ac:dyDescent="0.25">
      <c r="A23" s="79" t="s">
        <v>22</v>
      </c>
      <c r="B23" s="80"/>
      <c r="C23" s="11">
        <v>0</v>
      </c>
      <c r="D23" s="81" t="s">
        <v>25</v>
      </c>
      <c r="E23" s="82"/>
      <c r="F23" s="82"/>
      <c r="G23" s="82"/>
      <c r="H23" s="82"/>
      <c r="I23" s="83"/>
      <c r="J23" s="2">
        <v>24.51</v>
      </c>
      <c r="K23" s="15"/>
      <c r="L23" s="44">
        <f>J23*C23</f>
        <v>0</v>
      </c>
      <c r="M23" s="84"/>
      <c r="N23" s="73" t="str">
        <f>IF(C23=0,"",L23/C23)</f>
        <v/>
      </c>
      <c r="O23" s="74"/>
      <c r="P23" s="75"/>
    </row>
    <row r="24" spans="1:17" ht="30" customHeight="1" thickBot="1" x14ac:dyDescent="0.3">
      <c r="A24" s="104" t="s">
        <v>13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6"/>
      <c r="N24" s="90">
        <f>SUM(L13:M23)</f>
        <v>0</v>
      </c>
      <c r="O24" s="91"/>
      <c r="P24" s="92"/>
    </row>
    <row r="25" spans="1:17" ht="30" customHeight="1" thickBot="1" x14ac:dyDescent="0.3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30" t="s">
        <v>7</v>
      </c>
      <c r="O25" s="93" t="s">
        <v>8</v>
      </c>
      <c r="P25" s="94"/>
    </row>
    <row r="26" spans="1:17" ht="30" customHeight="1" thickBot="1" x14ac:dyDescent="0.3">
      <c r="A26" s="103" t="s">
        <v>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16">
        <v>0</v>
      </c>
      <c r="O26" s="95">
        <v>0</v>
      </c>
      <c r="P26" s="96"/>
    </row>
    <row r="27" spans="1:17" ht="30" customHeight="1" thickBot="1" x14ac:dyDescent="0.3">
      <c r="A27" s="40"/>
      <c r="B27" s="41"/>
      <c r="C27" s="41"/>
      <c r="D27" s="41" t="s">
        <v>31</v>
      </c>
      <c r="E27" s="42" t="str">
        <f>IF(N27&lt;(N28*0.25),"Match is LESS than required 25%.","")</f>
        <v/>
      </c>
      <c r="F27" s="41"/>
      <c r="G27" s="41"/>
      <c r="H27" s="88" t="s">
        <v>11</v>
      </c>
      <c r="I27" s="88"/>
      <c r="J27" s="88"/>
      <c r="K27" s="88"/>
      <c r="L27" s="88"/>
      <c r="M27" s="89"/>
      <c r="N27" s="100">
        <f>E13+E14+E15+E16+E17+E18+E19+E20+E21+G13+G14+G15+G16+G17+G18+G19+G20+G21+I13+I14+I15+I16+I17+I18+I19+I20+I21+O26</f>
        <v>0</v>
      </c>
      <c r="O27" s="101"/>
      <c r="P27" s="102"/>
      <c r="Q27" s="31"/>
    </row>
    <row r="28" spans="1:17" ht="30" customHeight="1" thickBot="1" x14ac:dyDescent="0.3">
      <c r="A28" s="107" t="s">
        <v>4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9"/>
      <c r="N28" s="97">
        <f>D13+D14+D15+D16+D17+D18+D19+D20+D21+F13+F14+F15+F16+F17+F18+F19+F20+F21+H13+H14+H15+H16+H17+H18+H19+H20+H21+N26+L23</f>
        <v>0</v>
      </c>
      <c r="O28" s="98"/>
      <c r="P28" s="99"/>
    </row>
    <row r="29" spans="1:17" ht="30" customHeight="1" thickBot="1" x14ac:dyDescent="0.3">
      <c r="A29" s="103" t="s">
        <v>10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  <c r="N29" s="85">
        <f>N27+N28</f>
        <v>0</v>
      </c>
      <c r="O29" s="86"/>
      <c r="P29" s="87"/>
    </row>
    <row r="30" spans="1:17" ht="30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1"/>
    </row>
  </sheetData>
  <sheetProtection sheet="1" objects="1" scenarios="1"/>
  <mergeCells count="61">
    <mergeCell ref="N29:P29"/>
    <mergeCell ref="H27:M27"/>
    <mergeCell ref="N24:P24"/>
    <mergeCell ref="O25:P25"/>
    <mergeCell ref="O26:P26"/>
    <mergeCell ref="N28:P28"/>
    <mergeCell ref="N27:P27"/>
    <mergeCell ref="A26:M26"/>
    <mergeCell ref="A24:M24"/>
    <mergeCell ref="A29:M29"/>
    <mergeCell ref="A28:M28"/>
    <mergeCell ref="N20:P20"/>
    <mergeCell ref="N21:P21"/>
    <mergeCell ref="A22:P22"/>
    <mergeCell ref="N23:P23"/>
    <mergeCell ref="A21:B21"/>
    <mergeCell ref="A23:B23"/>
    <mergeCell ref="D23:I23"/>
    <mergeCell ref="L23:M23"/>
    <mergeCell ref="L21:M21"/>
    <mergeCell ref="L9:M9"/>
    <mergeCell ref="N9:O9"/>
    <mergeCell ref="H9:K9"/>
    <mergeCell ref="A20:B20"/>
    <mergeCell ref="A18:B18"/>
    <mergeCell ref="A19:B19"/>
    <mergeCell ref="H11:I11"/>
    <mergeCell ref="N11:P12"/>
    <mergeCell ref="N13:P13"/>
    <mergeCell ref="N14:P14"/>
    <mergeCell ref="N15:P15"/>
    <mergeCell ref="N16:P16"/>
    <mergeCell ref="N17:P17"/>
    <mergeCell ref="N18:P18"/>
    <mergeCell ref="L20:M20"/>
    <mergeCell ref="N19:P19"/>
    <mergeCell ref="B7:F7"/>
    <mergeCell ref="B9:E9"/>
    <mergeCell ref="A15:B15"/>
    <mergeCell ref="A16:B16"/>
    <mergeCell ref="A17:B17"/>
    <mergeCell ref="A11:B12"/>
    <mergeCell ref="A13:B13"/>
    <mergeCell ref="A14:B14"/>
    <mergeCell ref="F9:G9"/>
    <mergeCell ref="A1:N1"/>
    <mergeCell ref="L17:M17"/>
    <mergeCell ref="L19:M19"/>
    <mergeCell ref="A2:N2"/>
    <mergeCell ref="L18:M18"/>
    <mergeCell ref="L14:M14"/>
    <mergeCell ref="L15:M15"/>
    <mergeCell ref="L16:M16"/>
    <mergeCell ref="A4:O4"/>
    <mergeCell ref="A5:O5"/>
    <mergeCell ref="J11:K11"/>
    <mergeCell ref="C11:C12"/>
    <mergeCell ref="L11:M12"/>
    <mergeCell ref="L13:M13"/>
    <mergeCell ref="D11:E11"/>
    <mergeCell ref="F11:G11"/>
  </mergeCells>
  <printOptions horizontalCentered="1"/>
  <pageMargins left="0.5" right="0.5" top="0.5" bottom="0.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MDM App Budget</vt:lpstr>
    </vt:vector>
  </TitlesOfParts>
  <Company>MN.IT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Gillette</dc:creator>
  <cp:lastModifiedBy>Mark L. Hiles</cp:lastModifiedBy>
  <cp:lastPrinted>2018-05-11T13:15:34Z</cp:lastPrinted>
  <dcterms:created xsi:type="dcterms:W3CDTF">2016-05-03T15:33:13Z</dcterms:created>
  <dcterms:modified xsi:type="dcterms:W3CDTF">2019-04-12T12:57:23Z</dcterms:modified>
</cp:coreProperties>
</file>