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Documents\bwsrweb\grants\manual\gm_files\forms\"/>
    </mc:Choice>
  </mc:AlternateContent>
  <workbookProtection workbookAlgorithmName="SHA-512" workbookHashValue="5SHHMnndXtMuB4a56cBJy4NNXd/PFhAiXvPnco13ioqqeuw8rrysyMTDO8LX6xc17pex+Hk6qhC4vN5pSDRamA==" workbookSaltValue="5jm3WUp+0HOEZwYVHnnFRw==" workbookSpinCount="100000" lockStructure="1"/>
  <bookViews>
    <workbookView xWindow="0" yWindow="0" windowWidth="23040" windowHeight="9396" firstSheet="1" activeTab="1"/>
  </bookViews>
  <sheets>
    <sheet name="Billing Rates Inc. S,B,F,A,^L^" sheetId="1" state="hidden" r:id="rId1"/>
    <sheet name="Billing Rates With F&amp;A" sheetId="2" r:id="rId2"/>
  </sheets>
  <definedNames>
    <definedName name="_xlnm.Print_Area" localSheetId="0">'Billing Rates Inc. S,B,F,A,^L^'!$A$1:$AE$67</definedName>
    <definedName name="_xlnm.Print_Area" localSheetId="1">'Billing Rates With F&amp;A'!$A$1:$AD$51,'Billing Rates With F&amp;A'!$A$52:$M$66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6" i="2" l="1"/>
  <c r="AD23" i="2" l="1"/>
  <c r="AC23" i="2"/>
  <c r="AB23" i="2"/>
  <c r="AA23" i="2"/>
  <c r="Z23" i="2"/>
  <c r="Y23" i="2"/>
  <c r="X23" i="2"/>
  <c r="W23" i="2"/>
  <c r="V23" i="2"/>
  <c r="U23" i="2"/>
  <c r="T23" i="2"/>
  <c r="S23" i="2"/>
  <c r="R23" i="2"/>
  <c r="Q23" i="2"/>
  <c r="P23" i="2"/>
  <c r="O23" i="2"/>
  <c r="N23" i="2"/>
  <c r="M23" i="2"/>
  <c r="L23" i="2"/>
  <c r="K23" i="2"/>
  <c r="J23" i="2"/>
  <c r="I23" i="2"/>
  <c r="H23" i="2"/>
  <c r="G23" i="2"/>
  <c r="F23" i="2" l="1"/>
  <c r="AE31" i="2" l="1"/>
  <c r="AE22" i="2"/>
  <c r="E12" i="2"/>
  <c r="E49" i="2" s="1"/>
  <c r="F13" i="2"/>
  <c r="AD17" i="2" l="1"/>
  <c r="AD19" i="2" s="1"/>
  <c r="AC17" i="2"/>
  <c r="AB17" i="2"/>
  <c r="AB20" i="2" s="1"/>
  <c r="AA17" i="2"/>
  <c r="AA21" i="2" s="1"/>
  <c r="Z17" i="2"/>
  <c r="Z21" i="2" s="1"/>
  <c r="Y17" i="2"/>
  <c r="Y20" i="2" s="1"/>
  <c r="X17" i="2"/>
  <c r="W17" i="2"/>
  <c r="W21" i="2" s="1"/>
  <c r="V17" i="2"/>
  <c r="V19" i="2" s="1"/>
  <c r="U17" i="2"/>
  <c r="U20" i="2" s="1"/>
  <c r="T17" i="2"/>
  <c r="T20" i="2" s="1"/>
  <c r="S17" i="2"/>
  <c r="R17" i="2"/>
  <c r="R21" i="2" s="1"/>
  <c r="Q17" i="2"/>
  <c r="Q20" i="2" s="1"/>
  <c r="P17" i="2"/>
  <c r="O17" i="2"/>
  <c r="O21" i="2" s="1"/>
  <c r="N17" i="2"/>
  <c r="N19" i="2" s="1"/>
  <c r="M17" i="2"/>
  <c r="L17" i="2"/>
  <c r="L20" i="2" s="1"/>
  <c r="K17" i="2"/>
  <c r="K21" i="2" s="1"/>
  <c r="J17" i="2"/>
  <c r="J21" i="2" s="1"/>
  <c r="I17" i="2"/>
  <c r="I20" i="2" s="1"/>
  <c r="H17" i="2"/>
  <c r="G17" i="2"/>
  <c r="G21" i="2" s="1"/>
  <c r="F17" i="2"/>
  <c r="F19" i="2" s="1"/>
  <c r="AD16" i="2"/>
  <c r="AC16" i="2"/>
  <c r="AB16" i="2"/>
  <c r="AA16" i="2"/>
  <c r="Z16" i="2"/>
  <c r="Y16" i="2"/>
  <c r="X16" i="2"/>
  <c r="W16" i="2"/>
  <c r="V16" i="2"/>
  <c r="U16" i="2"/>
  <c r="T16" i="2"/>
  <c r="S16" i="2"/>
  <c r="R16" i="2"/>
  <c r="Q16" i="2"/>
  <c r="P16" i="2"/>
  <c r="O16" i="2"/>
  <c r="N16" i="2"/>
  <c r="M16" i="2"/>
  <c r="L16" i="2"/>
  <c r="K16" i="2"/>
  <c r="J16" i="2"/>
  <c r="I16" i="2"/>
  <c r="H16" i="2"/>
  <c r="G16" i="2"/>
  <c r="F16" i="2"/>
  <c r="AD13" i="2"/>
  <c r="AC13" i="2"/>
  <c r="AB13" i="2"/>
  <c r="AA13" i="2"/>
  <c r="Z13" i="2"/>
  <c r="Y13" i="2"/>
  <c r="X13" i="2"/>
  <c r="W13" i="2"/>
  <c r="V13" i="2"/>
  <c r="U13" i="2"/>
  <c r="T13" i="2"/>
  <c r="S13" i="2"/>
  <c r="R13" i="2"/>
  <c r="Q13" i="2"/>
  <c r="P13" i="2"/>
  <c r="O13" i="2"/>
  <c r="N13" i="2"/>
  <c r="M13" i="2"/>
  <c r="L13" i="2"/>
  <c r="K13" i="2"/>
  <c r="J13" i="2"/>
  <c r="I13" i="2"/>
  <c r="H13" i="2"/>
  <c r="G13" i="2"/>
  <c r="F14" i="1"/>
  <c r="AE16" i="2" l="1"/>
  <c r="AE21" i="2" s="1"/>
  <c r="J19" i="2"/>
  <c r="N21" i="2"/>
  <c r="E13" i="2"/>
  <c r="Z19" i="2"/>
  <c r="AD20" i="2"/>
  <c r="AD21" i="2"/>
  <c r="F20" i="2"/>
  <c r="F21" i="2"/>
  <c r="N20" i="2"/>
  <c r="R19" i="2"/>
  <c r="V20" i="2"/>
  <c r="V21" i="2"/>
  <c r="H19" i="2"/>
  <c r="P19" i="2"/>
  <c r="X19" i="2"/>
  <c r="L21" i="2"/>
  <c r="T21" i="2"/>
  <c r="AB21" i="2"/>
  <c r="H20" i="2"/>
  <c r="P20" i="2"/>
  <c r="X20" i="2"/>
  <c r="L19" i="2"/>
  <c r="T19" i="2"/>
  <c r="AB19" i="2"/>
  <c r="J20" i="2"/>
  <c r="R20" i="2"/>
  <c r="R24" i="2" s="1"/>
  <c r="Z20" i="2"/>
  <c r="H21" i="2"/>
  <c r="P21" i="2"/>
  <c r="X21" i="2"/>
  <c r="F49" i="2"/>
  <c r="I19" i="2"/>
  <c r="M19" i="2"/>
  <c r="Q19" i="2"/>
  <c r="U19" i="2"/>
  <c r="Y19" i="2"/>
  <c r="AC19" i="2"/>
  <c r="G20" i="2"/>
  <c r="K20" i="2"/>
  <c r="O20" i="2"/>
  <c r="S20" i="2"/>
  <c r="W20" i="2"/>
  <c r="AA20" i="2"/>
  <c r="I21" i="2"/>
  <c r="M21" i="2"/>
  <c r="Q21" i="2"/>
  <c r="U21" i="2"/>
  <c r="Y21" i="2"/>
  <c r="AC21" i="2"/>
  <c r="G19" i="2"/>
  <c r="K19" i="2"/>
  <c r="O19" i="2"/>
  <c r="O24" i="2" s="1"/>
  <c r="S19" i="2"/>
  <c r="W19" i="2"/>
  <c r="W24" i="2" s="1"/>
  <c r="AA19" i="2"/>
  <c r="M20" i="2"/>
  <c r="AC20" i="2"/>
  <c r="S21" i="2"/>
  <c r="E13" i="1"/>
  <c r="AB38" i="1" s="1"/>
  <c r="G24" i="2" l="1"/>
  <c r="F41" i="2"/>
  <c r="G41" i="2"/>
  <c r="H41" i="2"/>
  <c r="Z24" i="2"/>
  <c r="Z27" i="2" s="1"/>
  <c r="Z28" i="2" s="1"/>
  <c r="Z29" i="2" s="1"/>
  <c r="N24" i="2"/>
  <c r="N27" i="2" s="1"/>
  <c r="N28" i="2" s="1"/>
  <c r="N29" i="2" s="1"/>
  <c r="J24" i="2"/>
  <c r="J27" i="2" s="1"/>
  <c r="J28" i="2" s="1"/>
  <c r="J29" i="2" s="1"/>
  <c r="AE20" i="2"/>
  <c r="L24" i="2"/>
  <c r="L27" i="2" s="1"/>
  <c r="L28" i="2" s="1"/>
  <c r="L29" i="2" s="1"/>
  <c r="F24" i="2"/>
  <c r="F27" i="2" s="1"/>
  <c r="F28" i="2" s="1"/>
  <c r="F29" i="2" s="1"/>
  <c r="AD24" i="2"/>
  <c r="AD27" i="2" s="1"/>
  <c r="AD28" i="2" s="1"/>
  <c r="AD29" i="2" s="1"/>
  <c r="Y24" i="2"/>
  <c r="Y27" i="2" s="1"/>
  <c r="Y28" i="2" s="1"/>
  <c r="Y29" i="2" s="1"/>
  <c r="P24" i="2"/>
  <c r="P27" i="2" s="1"/>
  <c r="P28" i="2" s="1"/>
  <c r="P29" i="2" s="1"/>
  <c r="AB24" i="2"/>
  <c r="AB27" i="2" s="1"/>
  <c r="AB28" i="2" s="1"/>
  <c r="AB29" i="2" s="1"/>
  <c r="V24" i="2"/>
  <c r="AE19" i="2"/>
  <c r="AE46" i="2" s="1"/>
  <c r="O27" i="2"/>
  <c r="O28" i="2" s="1"/>
  <c r="O29" i="2" s="1"/>
  <c r="I24" i="2"/>
  <c r="R27" i="2"/>
  <c r="R28" i="2" s="1"/>
  <c r="R29" i="2" s="1"/>
  <c r="X24" i="2"/>
  <c r="U24" i="2"/>
  <c r="AD42" i="2"/>
  <c r="AD38" i="2"/>
  <c r="AD34" i="2"/>
  <c r="AC45" i="2"/>
  <c r="AC41" i="2"/>
  <c r="AC37" i="2"/>
  <c r="AC33" i="2"/>
  <c r="AB44" i="2"/>
  <c r="AB40" i="2"/>
  <c r="AB36" i="2"/>
  <c r="AB32" i="2"/>
  <c r="AA43" i="2"/>
  <c r="AA39" i="2"/>
  <c r="AA35" i="2"/>
  <c r="AA31" i="2"/>
  <c r="Z42" i="2"/>
  <c r="Z38" i="2"/>
  <c r="Z34" i="2"/>
  <c r="Y45" i="2"/>
  <c r="Y41" i="2"/>
  <c r="Y37" i="2"/>
  <c r="Y33" i="2"/>
  <c r="X44" i="2"/>
  <c r="X40" i="2"/>
  <c r="X36" i="2"/>
  <c r="X32" i="2"/>
  <c r="W43" i="2"/>
  <c r="W39" i="2"/>
  <c r="W35" i="2"/>
  <c r="W31" i="2"/>
  <c r="V42" i="2"/>
  <c r="V38" i="2"/>
  <c r="V34" i="2"/>
  <c r="U45" i="2"/>
  <c r="U41" i="2"/>
  <c r="U37" i="2"/>
  <c r="U33" i="2"/>
  <c r="T44" i="2"/>
  <c r="T40" i="2"/>
  <c r="T36" i="2"/>
  <c r="T32" i="2"/>
  <c r="S43" i="2"/>
  <c r="S39" i="2"/>
  <c r="S35" i="2"/>
  <c r="S31" i="2"/>
  <c r="R42" i="2"/>
  <c r="R38" i="2"/>
  <c r="R34" i="2"/>
  <c r="Q45" i="2"/>
  <c r="Q41" i="2"/>
  <c r="Q37" i="2"/>
  <c r="Q33" i="2"/>
  <c r="P44" i="2"/>
  <c r="P40" i="2"/>
  <c r="P36" i="2"/>
  <c r="P32" i="2"/>
  <c r="O43" i="2"/>
  <c r="O39" i="2"/>
  <c r="O35" i="2"/>
  <c r="O31" i="2"/>
  <c r="N42" i="2"/>
  <c r="N38" i="2"/>
  <c r="N34" i="2"/>
  <c r="M45" i="2"/>
  <c r="M41" i="2"/>
  <c r="M37" i="2"/>
  <c r="M33" i="2"/>
  <c r="L44" i="2"/>
  <c r="L40" i="2"/>
  <c r="L36" i="2"/>
  <c r="L32" i="2"/>
  <c r="K43" i="2"/>
  <c r="K39" i="2"/>
  <c r="K35" i="2"/>
  <c r="K31" i="2"/>
  <c r="J42" i="2"/>
  <c r="AD44" i="2"/>
  <c r="AD40" i="2"/>
  <c r="AD36" i="2"/>
  <c r="AD32" i="2"/>
  <c r="AC43" i="2"/>
  <c r="AC39" i="2"/>
  <c r="AC35" i="2"/>
  <c r="AC31" i="2"/>
  <c r="AB42" i="2"/>
  <c r="AB38" i="2"/>
  <c r="AB34" i="2"/>
  <c r="AA45" i="2"/>
  <c r="AA41" i="2"/>
  <c r="AA37" i="2"/>
  <c r="AA33" i="2"/>
  <c r="Z44" i="2"/>
  <c r="Z40" i="2"/>
  <c r="Z36" i="2"/>
  <c r="Z32" i="2"/>
  <c r="Y43" i="2"/>
  <c r="Y39" i="2"/>
  <c r="Y35" i="2"/>
  <c r="Y31" i="2"/>
  <c r="X42" i="2"/>
  <c r="X38" i="2"/>
  <c r="X34" i="2"/>
  <c r="W45" i="2"/>
  <c r="W41" i="2"/>
  <c r="W37" i="2"/>
  <c r="W33" i="2"/>
  <c r="V44" i="2"/>
  <c r="V40" i="2"/>
  <c r="V36" i="2"/>
  <c r="V32" i="2"/>
  <c r="U43" i="2"/>
  <c r="U39" i="2"/>
  <c r="U35" i="2"/>
  <c r="U31" i="2"/>
  <c r="T42" i="2"/>
  <c r="T38" i="2"/>
  <c r="T34" i="2"/>
  <c r="S45" i="2"/>
  <c r="S41" i="2"/>
  <c r="S37" i="2"/>
  <c r="S33" i="2"/>
  <c r="R44" i="2"/>
  <c r="R40" i="2"/>
  <c r="R36" i="2"/>
  <c r="R32" i="2"/>
  <c r="Q43" i="2"/>
  <c r="Q39" i="2"/>
  <c r="Q35" i="2"/>
  <c r="Q31" i="2"/>
  <c r="P42" i="2"/>
  <c r="P38" i="2"/>
  <c r="P34" i="2"/>
  <c r="O45" i="2"/>
  <c r="O41" i="2"/>
  <c r="O37" i="2"/>
  <c r="O33" i="2"/>
  <c r="N44" i="2"/>
  <c r="N40" i="2"/>
  <c r="N36" i="2"/>
  <c r="N32" i="2"/>
  <c r="M43" i="2"/>
  <c r="M39" i="2"/>
  <c r="M35" i="2"/>
  <c r="M31" i="2"/>
  <c r="L42" i="2"/>
  <c r="L38" i="2"/>
  <c r="L34" i="2"/>
  <c r="K45" i="2"/>
  <c r="K41" i="2"/>
  <c r="K37" i="2"/>
  <c r="K33" i="2"/>
  <c r="J44" i="2"/>
  <c r="J40" i="2"/>
  <c r="J36" i="2"/>
  <c r="AD41" i="2"/>
  <c r="AD33" i="2"/>
  <c r="AC40" i="2"/>
  <c r="AC32" i="2"/>
  <c r="AB39" i="2"/>
  <c r="AB31" i="2"/>
  <c r="AA38" i="2"/>
  <c r="Z45" i="2"/>
  <c r="Z37" i="2"/>
  <c r="Y44" i="2"/>
  <c r="Y36" i="2"/>
  <c r="X43" i="2"/>
  <c r="X35" i="2"/>
  <c r="W42" i="2"/>
  <c r="W34" i="2"/>
  <c r="V41" i="2"/>
  <c r="V33" i="2"/>
  <c r="U40" i="2"/>
  <c r="U32" i="2"/>
  <c r="T39" i="2"/>
  <c r="T31" i="2"/>
  <c r="S38" i="2"/>
  <c r="R45" i="2"/>
  <c r="R37" i="2"/>
  <c r="Q44" i="2"/>
  <c r="Q36" i="2"/>
  <c r="P43" i="2"/>
  <c r="P35" i="2"/>
  <c r="O42" i="2"/>
  <c r="O34" i="2"/>
  <c r="N41" i="2"/>
  <c r="N33" i="2"/>
  <c r="M40" i="2"/>
  <c r="M32" i="2"/>
  <c r="L39" i="2"/>
  <c r="L31" i="2"/>
  <c r="K38" i="2"/>
  <c r="J45" i="2"/>
  <c r="J38" i="2"/>
  <c r="J33" i="2"/>
  <c r="I44" i="2"/>
  <c r="I40" i="2"/>
  <c r="I36" i="2"/>
  <c r="I32" i="2"/>
  <c r="H43" i="2"/>
  <c r="H39" i="2"/>
  <c r="H35" i="2"/>
  <c r="H31" i="2"/>
  <c r="G42" i="2"/>
  <c r="G38" i="2"/>
  <c r="G34" i="2"/>
  <c r="F45" i="2"/>
  <c r="F37" i="2"/>
  <c r="F33" i="2"/>
  <c r="AD39" i="2"/>
  <c r="AD31" i="2"/>
  <c r="AC38" i="2"/>
  <c r="AD45" i="2"/>
  <c r="AD37" i="2"/>
  <c r="AC44" i="2"/>
  <c r="AC36" i="2"/>
  <c r="AB43" i="2"/>
  <c r="AB35" i="2"/>
  <c r="AA42" i="2"/>
  <c r="AA34" i="2"/>
  <c r="Z41" i="2"/>
  <c r="Z33" i="2"/>
  <c r="Y40" i="2"/>
  <c r="Y32" i="2"/>
  <c r="X39" i="2"/>
  <c r="X31" i="2"/>
  <c r="W38" i="2"/>
  <c r="V45" i="2"/>
  <c r="V37" i="2"/>
  <c r="U44" i="2"/>
  <c r="U36" i="2"/>
  <c r="T43" i="2"/>
  <c r="T35" i="2"/>
  <c r="S42" i="2"/>
  <c r="S34" i="2"/>
  <c r="R41" i="2"/>
  <c r="R33" i="2"/>
  <c r="Q40" i="2"/>
  <c r="Q32" i="2"/>
  <c r="P39" i="2"/>
  <c r="P31" i="2"/>
  <c r="O38" i="2"/>
  <c r="N45" i="2"/>
  <c r="N37" i="2"/>
  <c r="M44" i="2"/>
  <c r="M36" i="2"/>
  <c r="L43" i="2"/>
  <c r="L35" i="2"/>
  <c r="K42" i="2"/>
  <c r="K34" i="2"/>
  <c r="J41" i="2"/>
  <c r="J35" i="2"/>
  <c r="J31" i="2"/>
  <c r="I42" i="2"/>
  <c r="I38" i="2"/>
  <c r="I34" i="2"/>
  <c r="H45" i="2"/>
  <c r="H37" i="2"/>
  <c r="H33" i="2"/>
  <c r="G44" i="2"/>
  <c r="G40" i="2"/>
  <c r="G36" i="2"/>
  <c r="G32" i="2"/>
  <c r="F43" i="2"/>
  <c r="F39" i="2"/>
  <c r="F35" i="2"/>
  <c r="F31" i="2"/>
  <c r="AD43" i="2"/>
  <c r="AD35" i="2"/>
  <c r="AC42" i="2"/>
  <c r="AC34" i="2"/>
  <c r="AB41" i="2"/>
  <c r="AB33" i="2"/>
  <c r="AB45" i="2"/>
  <c r="AA36" i="2"/>
  <c r="Z35" i="2"/>
  <c r="Y34" i="2"/>
  <c r="X33" i="2"/>
  <c r="W32" i="2"/>
  <c r="V31" i="2"/>
  <c r="T45" i="2"/>
  <c r="S44" i="2"/>
  <c r="R43" i="2"/>
  <c r="Q42" i="2"/>
  <c r="P41" i="2"/>
  <c r="O40" i="2"/>
  <c r="N39" i="2"/>
  <c r="M38" i="2"/>
  <c r="L37" i="2"/>
  <c r="K36" i="2"/>
  <c r="J37" i="2"/>
  <c r="I43" i="2"/>
  <c r="I35" i="2"/>
  <c r="H42" i="2"/>
  <c r="H34" i="2"/>
  <c r="G33" i="2"/>
  <c r="F40" i="2"/>
  <c r="F32" i="2"/>
  <c r="AB37" i="2"/>
  <c r="AA32" i="2"/>
  <c r="Z31" i="2"/>
  <c r="X45" i="2"/>
  <c r="W44" i="2"/>
  <c r="V43" i="2"/>
  <c r="U42" i="2"/>
  <c r="T41" i="2"/>
  <c r="S40" i="2"/>
  <c r="R39" i="2"/>
  <c r="Q38" i="2"/>
  <c r="P37" i="2"/>
  <c r="O36" i="2"/>
  <c r="N35" i="2"/>
  <c r="M34" i="2"/>
  <c r="L33" i="2"/>
  <c r="K32" i="2"/>
  <c r="J34" i="2"/>
  <c r="I41" i="2"/>
  <c r="I33" i="2"/>
  <c r="H40" i="2"/>
  <c r="H32" i="2"/>
  <c r="G39" i="2"/>
  <c r="G31" i="2"/>
  <c r="F38" i="2"/>
  <c r="AA44" i="2"/>
  <c r="Z43" i="2"/>
  <c r="Y42" i="2"/>
  <c r="X41" i="2"/>
  <c r="W40" i="2"/>
  <c r="V39" i="2"/>
  <c r="U38" i="2"/>
  <c r="T37" i="2"/>
  <c r="S36" i="2"/>
  <c r="R35" i="2"/>
  <c r="Q34" i="2"/>
  <c r="P33" i="2"/>
  <c r="O32" i="2"/>
  <c r="N31" i="2"/>
  <c r="L45" i="2"/>
  <c r="K44" i="2"/>
  <c r="J43" i="2"/>
  <c r="J32" i="2"/>
  <c r="I39" i="2"/>
  <c r="I31" i="2"/>
  <c r="H38" i="2"/>
  <c r="G45" i="2"/>
  <c r="G37" i="2"/>
  <c r="F44" i="2"/>
  <c r="F36" i="2"/>
  <c r="AA40" i="2"/>
  <c r="Z39" i="2"/>
  <c r="Y38" i="2"/>
  <c r="X37" i="2"/>
  <c r="W36" i="2"/>
  <c r="V35" i="2"/>
  <c r="U34" i="2"/>
  <c r="T33" i="2"/>
  <c r="S32" i="2"/>
  <c r="R31" i="2"/>
  <c r="P45" i="2"/>
  <c r="O44" i="2"/>
  <c r="N43" i="2"/>
  <c r="M42" i="2"/>
  <c r="L41" i="2"/>
  <c r="K40" i="2"/>
  <c r="J39" i="2"/>
  <c r="I45" i="2"/>
  <c r="I37" i="2"/>
  <c r="H44" i="2"/>
  <c r="H36" i="2"/>
  <c r="G43" i="2"/>
  <c r="G35" i="2"/>
  <c r="F42" i="2"/>
  <c r="F34" i="2"/>
  <c r="W27" i="2"/>
  <c r="W28" i="2" s="1"/>
  <c r="W29" i="2" s="1"/>
  <c r="G27" i="2"/>
  <c r="G28" i="2" s="1"/>
  <c r="G29" i="2" s="1"/>
  <c r="Q24" i="2"/>
  <c r="H24" i="2"/>
  <c r="AA24" i="2"/>
  <c r="K24" i="2"/>
  <c r="T24" i="2"/>
  <c r="AC24" i="2"/>
  <c r="M24" i="2"/>
  <c r="S24" i="2"/>
  <c r="G49" i="2"/>
  <c r="Z29" i="1"/>
  <c r="Z33" i="1"/>
  <c r="Z37" i="1"/>
  <c r="Z41" i="1"/>
  <c r="AA32" i="1"/>
  <c r="AA40" i="1"/>
  <c r="AA41" i="1"/>
  <c r="AB27" i="1"/>
  <c r="AB31" i="1"/>
  <c r="AB35" i="1"/>
  <c r="AB39" i="1"/>
  <c r="Y27" i="1"/>
  <c r="Z30" i="1"/>
  <c r="Z34" i="1"/>
  <c r="Z38" i="1"/>
  <c r="AA27" i="1"/>
  <c r="AA34" i="1"/>
  <c r="AA29" i="1"/>
  <c r="AA35" i="1"/>
  <c r="AB28" i="1"/>
  <c r="AB32" i="1"/>
  <c r="AB36" i="1"/>
  <c r="AB40" i="1"/>
  <c r="Z27" i="1"/>
  <c r="Z31" i="1"/>
  <c r="Z35" i="1"/>
  <c r="Z39" i="1"/>
  <c r="AA28" i="1"/>
  <c r="AA36" i="1"/>
  <c r="AA33" i="1"/>
  <c r="AA31" i="1"/>
  <c r="AB29" i="1"/>
  <c r="AB33" i="1"/>
  <c r="AB37" i="1"/>
  <c r="AB41" i="1"/>
  <c r="O27" i="1"/>
  <c r="Z28" i="1"/>
  <c r="Z32" i="1"/>
  <c r="Z36" i="1"/>
  <c r="Z40" i="1"/>
  <c r="AA30" i="1"/>
  <c r="AA38" i="1"/>
  <c r="AA37" i="1"/>
  <c r="AA39" i="1"/>
  <c r="AB30" i="1"/>
  <c r="AB34" i="1"/>
  <c r="AE27" i="1"/>
  <c r="AE23" i="1"/>
  <c r="G14" i="1"/>
  <c r="AB24" i="1"/>
  <c r="AA24" i="1"/>
  <c r="Z24" i="1"/>
  <c r="AB18" i="1"/>
  <c r="AA18" i="1"/>
  <c r="Z18" i="1"/>
  <c r="AB17" i="1"/>
  <c r="AA17" i="1"/>
  <c r="Z17" i="1"/>
  <c r="AB14" i="1"/>
  <c r="AA14" i="1"/>
  <c r="Z14" i="1"/>
  <c r="I24" i="1"/>
  <c r="H24" i="1"/>
  <c r="I18" i="1"/>
  <c r="I22" i="1" s="1"/>
  <c r="H18" i="1"/>
  <c r="H22" i="1" s="1"/>
  <c r="I17" i="1"/>
  <c r="H17" i="1"/>
  <c r="I14" i="1"/>
  <c r="H14" i="1"/>
  <c r="V27" i="2" l="1"/>
  <c r="V28" i="2" s="1"/>
  <c r="V29" i="2" s="1"/>
  <c r="V46" i="2" s="1"/>
  <c r="Z46" i="2"/>
  <c r="W46" i="2"/>
  <c r="L46" i="2"/>
  <c r="J46" i="2"/>
  <c r="AB46" i="2"/>
  <c r="N46" i="2"/>
  <c r="AD46" i="2"/>
  <c r="Y46" i="2"/>
  <c r="G46" i="2"/>
  <c r="O46" i="2"/>
  <c r="P46" i="2"/>
  <c r="F46" i="2"/>
  <c r="R46" i="2"/>
  <c r="U27" i="2"/>
  <c r="U28" i="2" s="1"/>
  <c r="U29" i="2" s="1"/>
  <c r="U46" i="2" s="1"/>
  <c r="I27" i="2"/>
  <c r="I28" i="2" s="1"/>
  <c r="I29" i="2" s="1"/>
  <c r="I46" i="2" s="1"/>
  <c r="T27" i="2"/>
  <c r="T28" i="2" s="1"/>
  <c r="T29" i="2" s="1"/>
  <c r="T46" i="2" s="1"/>
  <c r="H27" i="2"/>
  <c r="H28" i="2" s="1"/>
  <c r="H29" i="2" s="1"/>
  <c r="H46" i="2" s="1"/>
  <c r="S27" i="2"/>
  <c r="S28" i="2" s="1"/>
  <c r="S29" i="2" s="1"/>
  <c r="S46" i="2" s="1"/>
  <c r="K27" i="2"/>
  <c r="K28" i="2" s="1"/>
  <c r="K29" i="2" s="1"/>
  <c r="K46" i="2" s="1"/>
  <c r="M27" i="2"/>
  <c r="M28" i="2" s="1"/>
  <c r="M29" i="2" s="1"/>
  <c r="M46" i="2" s="1"/>
  <c r="AA27" i="2"/>
  <c r="AA28" i="2" s="1"/>
  <c r="AA29" i="2" s="1"/>
  <c r="AA46" i="2" s="1"/>
  <c r="X27" i="2"/>
  <c r="X28" i="2" s="1"/>
  <c r="X29" i="2" s="1"/>
  <c r="X46" i="2" s="1"/>
  <c r="AC27" i="2"/>
  <c r="AC28" i="2" s="1"/>
  <c r="AC29" i="2" s="1"/>
  <c r="AC46" i="2" s="1"/>
  <c r="Q27" i="2"/>
  <c r="Q28" i="2" s="1"/>
  <c r="Q29" i="2" s="1"/>
  <c r="Q46" i="2" s="1"/>
  <c r="AA22" i="1"/>
  <c r="AA20" i="1"/>
  <c r="AA21" i="1"/>
  <c r="Z22" i="1"/>
  <c r="Z21" i="1"/>
  <c r="Z25" i="1" s="1"/>
  <c r="Z42" i="1" s="1"/>
  <c r="Z20" i="1"/>
  <c r="AB20" i="1"/>
  <c r="AB22" i="1"/>
  <c r="AB21" i="1"/>
  <c r="H49" i="2"/>
  <c r="I20" i="1"/>
  <c r="H21" i="1"/>
  <c r="I21" i="1"/>
  <c r="H20" i="1"/>
  <c r="V24" i="1"/>
  <c r="U24" i="1"/>
  <c r="T24" i="1"/>
  <c r="S24" i="1"/>
  <c r="R24" i="1"/>
  <c r="Q24" i="1"/>
  <c r="P24" i="1"/>
  <c r="O24" i="1"/>
  <c r="N24" i="1"/>
  <c r="M24" i="1"/>
  <c r="L24" i="1"/>
  <c r="K24" i="1"/>
  <c r="J24" i="1"/>
  <c r="G24" i="1"/>
  <c r="F24" i="1"/>
  <c r="W24" i="1"/>
  <c r="X24" i="1"/>
  <c r="Y24" i="1"/>
  <c r="AC24" i="1"/>
  <c r="AD24" i="1"/>
  <c r="I49" i="2" l="1"/>
  <c r="I25" i="1"/>
  <c r="H25" i="1"/>
  <c r="AB25" i="1"/>
  <c r="J14" i="1"/>
  <c r="K14" i="1"/>
  <c r="L14" i="1"/>
  <c r="M14" i="1"/>
  <c r="N14" i="1"/>
  <c r="O14" i="1"/>
  <c r="P14" i="1"/>
  <c r="Q14" i="1"/>
  <c r="R14" i="1"/>
  <c r="S14" i="1"/>
  <c r="T14" i="1"/>
  <c r="U14" i="1"/>
  <c r="V14" i="1"/>
  <c r="W14" i="1"/>
  <c r="X14" i="1"/>
  <c r="Y14" i="1"/>
  <c r="AC14" i="1"/>
  <c r="AD14" i="1"/>
  <c r="G17" i="1"/>
  <c r="J17" i="1"/>
  <c r="K17" i="1"/>
  <c r="L17" i="1"/>
  <c r="M17" i="1"/>
  <c r="N17" i="1"/>
  <c r="O17" i="1"/>
  <c r="P17" i="1"/>
  <c r="Q17" i="1"/>
  <c r="R17" i="1"/>
  <c r="S17" i="1"/>
  <c r="T17" i="1"/>
  <c r="U17" i="1"/>
  <c r="V17" i="1"/>
  <c r="W17" i="1"/>
  <c r="X17" i="1"/>
  <c r="Y17" i="1"/>
  <c r="AC17" i="1"/>
  <c r="AD17" i="1"/>
  <c r="G18" i="1"/>
  <c r="J18" i="1"/>
  <c r="J22" i="1" s="1"/>
  <c r="K18" i="1"/>
  <c r="K20" i="1" s="1"/>
  <c r="L18" i="1"/>
  <c r="M18" i="1"/>
  <c r="N18" i="1"/>
  <c r="N21" i="1" s="1"/>
  <c r="O18" i="1"/>
  <c r="O22" i="1" s="1"/>
  <c r="P18" i="1"/>
  <c r="P22" i="1" s="1"/>
  <c r="Q18" i="1"/>
  <c r="Q22" i="1" s="1"/>
  <c r="R18" i="1"/>
  <c r="S18" i="1"/>
  <c r="S22" i="1" s="1"/>
  <c r="T18" i="1"/>
  <c r="T22" i="1" s="1"/>
  <c r="U18" i="1"/>
  <c r="U22" i="1" s="1"/>
  <c r="V18" i="1"/>
  <c r="V21" i="1" s="1"/>
  <c r="W18" i="1"/>
  <c r="W22" i="1" s="1"/>
  <c r="X18" i="1"/>
  <c r="X21" i="1" s="1"/>
  <c r="Y18" i="1"/>
  <c r="Y22" i="1" s="1"/>
  <c r="AC18" i="1"/>
  <c r="AC21" i="1" s="1"/>
  <c r="AD18" i="1"/>
  <c r="F18" i="1"/>
  <c r="F21" i="1" s="1"/>
  <c r="F17" i="1"/>
  <c r="J49" i="2" l="1"/>
  <c r="I39" i="1"/>
  <c r="I35" i="1"/>
  <c r="I31" i="1"/>
  <c r="I27" i="1"/>
  <c r="H40" i="1"/>
  <c r="H36" i="1"/>
  <c r="H32" i="1"/>
  <c r="H28" i="1"/>
  <c r="I38" i="1"/>
  <c r="I34" i="1"/>
  <c r="I30" i="1"/>
  <c r="H39" i="1"/>
  <c r="H35" i="1"/>
  <c r="H31" i="1"/>
  <c r="H27" i="1"/>
  <c r="I41" i="1"/>
  <c r="I37" i="1"/>
  <c r="I33" i="1"/>
  <c r="I29" i="1"/>
  <c r="H38" i="1"/>
  <c r="H34" i="1"/>
  <c r="H30" i="1"/>
  <c r="G27" i="1"/>
  <c r="I40" i="1"/>
  <c r="I36" i="1"/>
  <c r="I32" i="1"/>
  <c r="I28" i="1"/>
  <c r="H41" i="1"/>
  <c r="H37" i="1"/>
  <c r="H33" i="1"/>
  <c r="H29" i="1"/>
  <c r="AE17" i="1"/>
  <c r="L22" i="1"/>
  <c r="AD22" i="1"/>
  <c r="R21" i="1"/>
  <c r="M22" i="1"/>
  <c r="G21" i="1"/>
  <c r="V37" i="1"/>
  <c r="V33" i="1"/>
  <c r="V29" i="1"/>
  <c r="U39" i="1"/>
  <c r="U35" i="1"/>
  <c r="U31" i="1"/>
  <c r="U27" i="1"/>
  <c r="T37" i="1"/>
  <c r="T33" i="1"/>
  <c r="T29" i="1"/>
  <c r="S39" i="1"/>
  <c r="S35" i="1"/>
  <c r="S31" i="1"/>
  <c r="S27" i="1"/>
  <c r="R37" i="1"/>
  <c r="R33" i="1"/>
  <c r="R29" i="1"/>
  <c r="Q39" i="1"/>
  <c r="Q35" i="1"/>
  <c r="Q31" i="1"/>
  <c r="Q27" i="1"/>
  <c r="P37" i="1"/>
  <c r="P33" i="1"/>
  <c r="P29" i="1"/>
  <c r="O39" i="1"/>
  <c r="O35" i="1"/>
  <c r="O31" i="1"/>
  <c r="N37" i="1"/>
  <c r="N33" i="1"/>
  <c r="N29" i="1"/>
  <c r="M39" i="1"/>
  <c r="M35" i="1"/>
  <c r="M31" i="1"/>
  <c r="M27" i="1"/>
  <c r="L37" i="1"/>
  <c r="L33" i="1"/>
  <c r="L29" i="1"/>
  <c r="K39" i="1"/>
  <c r="K35" i="1"/>
  <c r="K31" i="1"/>
  <c r="K27" i="1"/>
  <c r="J37" i="1"/>
  <c r="J33" i="1"/>
  <c r="J29" i="1"/>
  <c r="G39" i="1"/>
  <c r="G35" i="1"/>
  <c r="G31" i="1"/>
  <c r="F37" i="1"/>
  <c r="F33" i="1"/>
  <c r="F29" i="1"/>
  <c r="U41" i="1"/>
  <c r="Q41" i="1"/>
  <c r="M41" i="1"/>
  <c r="G41" i="1"/>
  <c r="W40" i="1"/>
  <c r="W36" i="1"/>
  <c r="W32" i="1"/>
  <c r="W28" i="1"/>
  <c r="X38" i="1"/>
  <c r="X34" i="1"/>
  <c r="X30" i="1"/>
  <c r="Y40" i="1"/>
  <c r="Y36" i="1"/>
  <c r="Y32" i="1"/>
  <c r="Y28" i="1"/>
  <c r="AC37" i="1"/>
  <c r="AC33" i="1"/>
  <c r="AC29" i="1"/>
  <c r="AD36" i="1"/>
  <c r="AD32" i="1"/>
  <c r="AD28" i="1"/>
  <c r="AD41" i="1"/>
  <c r="V40" i="1"/>
  <c r="V36" i="1"/>
  <c r="V32" i="1"/>
  <c r="V28" i="1"/>
  <c r="U38" i="1"/>
  <c r="U34" i="1"/>
  <c r="U30" i="1"/>
  <c r="V38" i="1"/>
  <c r="V30" i="1"/>
  <c r="U36" i="1"/>
  <c r="U28" i="1"/>
  <c r="T36" i="1"/>
  <c r="T31" i="1"/>
  <c r="S40" i="1"/>
  <c r="S34" i="1"/>
  <c r="S29" i="1"/>
  <c r="R38" i="1"/>
  <c r="R32" i="1"/>
  <c r="R27" i="1"/>
  <c r="Q36" i="1"/>
  <c r="Q30" i="1"/>
  <c r="P39" i="1"/>
  <c r="P34" i="1"/>
  <c r="P28" i="1"/>
  <c r="O37" i="1"/>
  <c r="O32" i="1"/>
  <c r="N40" i="1"/>
  <c r="N35" i="1"/>
  <c r="N30" i="1"/>
  <c r="M38" i="1"/>
  <c r="M33" i="1"/>
  <c r="M28" i="1"/>
  <c r="L36" i="1"/>
  <c r="L31" i="1"/>
  <c r="K40" i="1"/>
  <c r="K34" i="1"/>
  <c r="K29" i="1"/>
  <c r="J38" i="1"/>
  <c r="J32" i="1"/>
  <c r="J27" i="1"/>
  <c r="G36" i="1"/>
  <c r="G30" i="1"/>
  <c r="F39" i="1"/>
  <c r="F34" i="1"/>
  <c r="F28" i="1"/>
  <c r="S41" i="1"/>
  <c r="N41" i="1"/>
  <c r="F41" i="1"/>
  <c r="W38" i="1"/>
  <c r="W33" i="1"/>
  <c r="W27" i="1"/>
  <c r="X40" i="1"/>
  <c r="X35" i="1"/>
  <c r="X29" i="1"/>
  <c r="Y37" i="1"/>
  <c r="Y31" i="1"/>
  <c r="AC39" i="1"/>
  <c r="AC34" i="1"/>
  <c r="AC28" i="1"/>
  <c r="AD34" i="1"/>
  <c r="AD29" i="1"/>
  <c r="V35" i="1"/>
  <c r="V27" i="1"/>
  <c r="U33" i="1"/>
  <c r="T40" i="1"/>
  <c r="T35" i="1"/>
  <c r="T30" i="1"/>
  <c r="S38" i="1"/>
  <c r="S33" i="1"/>
  <c r="S28" i="1"/>
  <c r="R36" i="1"/>
  <c r="R31" i="1"/>
  <c r="Q40" i="1"/>
  <c r="Q34" i="1"/>
  <c r="Q29" i="1"/>
  <c r="P38" i="1"/>
  <c r="P32" i="1"/>
  <c r="P27" i="1"/>
  <c r="O36" i="1"/>
  <c r="O30" i="1"/>
  <c r="N39" i="1"/>
  <c r="N34" i="1"/>
  <c r="N28" i="1"/>
  <c r="M37" i="1"/>
  <c r="M32" i="1"/>
  <c r="L40" i="1"/>
  <c r="L35" i="1"/>
  <c r="L30" i="1"/>
  <c r="K38" i="1"/>
  <c r="K33" i="1"/>
  <c r="K28" i="1"/>
  <c r="J36" i="1"/>
  <c r="J31" i="1"/>
  <c r="G40" i="1"/>
  <c r="G34" i="1"/>
  <c r="G29" i="1"/>
  <c r="F38" i="1"/>
  <c r="F32" i="1"/>
  <c r="F27" i="1"/>
  <c r="R41" i="1"/>
  <c r="L41" i="1"/>
  <c r="W37" i="1"/>
  <c r="W31" i="1"/>
  <c r="X39" i="1"/>
  <c r="X33" i="1"/>
  <c r="X28" i="1"/>
  <c r="Y41" i="1"/>
  <c r="Y35" i="1"/>
  <c r="Y30" i="1"/>
  <c r="AC38" i="1"/>
  <c r="AC32" i="1"/>
  <c r="AC27" i="1"/>
  <c r="AD38" i="1"/>
  <c r="AD33" i="1"/>
  <c r="AD27" i="1"/>
  <c r="V34" i="1"/>
  <c r="U40" i="1"/>
  <c r="U32" i="1"/>
  <c r="T39" i="1"/>
  <c r="T34" i="1"/>
  <c r="T28" i="1"/>
  <c r="S37" i="1"/>
  <c r="S32" i="1"/>
  <c r="R40" i="1"/>
  <c r="R35" i="1"/>
  <c r="R30" i="1"/>
  <c r="Q38" i="1"/>
  <c r="Q33" i="1"/>
  <c r="Q28" i="1"/>
  <c r="P36" i="1"/>
  <c r="P31" i="1"/>
  <c r="O40" i="1"/>
  <c r="O34" i="1"/>
  <c r="O29" i="1"/>
  <c r="N38" i="1"/>
  <c r="N32" i="1"/>
  <c r="N27" i="1"/>
  <c r="M36" i="1"/>
  <c r="M30" i="1"/>
  <c r="L39" i="1"/>
  <c r="L34" i="1"/>
  <c r="L28" i="1"/>
  <c r="K37" i="1"/>
  <c r="K32" i="1"/>
  <c r="J40" i="1"/>
  <c r="J35" i="1"/>
  <c r="J30" i="1"/>
  <c r="G38" i="1"/>
  <c r="G33" i="1"/>
  <c r="G28" i="1"/>
  <c r="F36" i="1"/>
  <c r="F31" i="1"/>
  <c r="V41" i="1"/>
  <c r="P41" i="1"/>
  <c r="K41" i="1"/>
  <c r="W41" i="1"/>
  <c r="W35" i="1"/>
  <c r="W30" i="1"/>
  <c r="X37" i="1"/>
  <c r="X32" i="1"/>
  <c r="X27" i="1"/>
  <c r="Y39" i="1"/>
  <c r="Y34" i="1"/>
  <c r="Y29" i="1"/>
  <c r="AC36" i="1"/>
  <c r="AC31" i="1"/>
  <c r="AC41" i="1"/>
  <c r="AD37" i="1"/>
  <c r="AD31" i="1"/>
  <c r="AD39" i="1"/>
  <c r="V39" i="1"/>
  <c r="U29" i="1"/>
  <c r="S36" i="1"/>
  <c r="R28" i="1"/>
  <c r="P35" i="1"/>
  <c r="O28" i="1"/>
  <c r="M34" i="1"/>
  <c r="L27" i="1"/>
  <c r="J34" i="1"/>
  <c r="F40" i="1"/>
  <c r="O41" i="1"/>
  <c r="W29" i="1"/>
  <c r="X31" i="1"/>
  <c r="AC35" i="1"/>
  <c r="AD35" i="1"/>
  <c r="T38" i="1"/>
  <c r="S30" i="1"/>
  <c r="Q37" i="1"/>
  <c r="P30" i="1"/>
  <c r="N36" i="1"/>
  <c r="M29" i="1"/>
  <c r="K36" i="1"/>
  <c r="J28" i="1"/>
  <c r="F35" i="1"/>
  <c r="J41" i="1"/>
  <c r="AC30" i="1"/>
  <c r="AD30" i="1"/>
  <c r="V31" i="1"/>
  <c r="T32" i="1"/>
  <c r="R39" i="1"/>
  <c r="Q32" i="1"/>
  <c r="O38" i="1"/>
  <c r="N31" i="1"/>
  <c r="L38" i="1"/>
  <c r="K30" i="1"/>
  <c r="G37" i="1"/>
  <c r="F30" i="1"/>
  <c r="W39" i="1"/>
  <c r="X41" i="1"/>
  <c r="Y38" i="1"/>
  <c r="AD40" i="1"/>
  <c r="U37" i="1"/>
  <c r="T27" i="1"/>
  <c r="R34" i="1"/>
  <c r="P40" i="1"/>
  <c r="O33" i="1"/>
  <c r="M40" i="1"/>
  <c r="L32" i="1"/>
  <c r="J39" i="1"/>
  <c r="G32" i="1"/>
  <c r="T41" i="1"/>
  <c r="W34" i="1"/>
  <c r="X36" i="1"/>
  <c r="Y33" i="1"/>
  <c r="AC40" i="1"/>
  <c r="V22" i="1"/>
  <c r="Q20" i="1"/>
  <c r="AD21" i="1"/>
  <c r="T20" i="1"/>
  <c r="AD20" i="1"/>
  <c r="E45" i="1"/>
  <c r="K21" i="1"/>
  <c r="L20" i="1"/>
  <c r="S21" i="1"/>
  <c r="Q21" i="1"/>
  <c r="F20" i="1"/>
  <c r="M20" i="1"/>
  <c r="U20" i="1"/>
  <c r="T21" i="1"/>
  <c r="F22" i="1"/>
  <c r="N20" i="1"/>
  <c r="V20" i="1"/>
  <c r="M21" i="1"/>
  <c r="U21" i="1"/>
  <c r="N22" i="1"/>
  <c r="Y21" i="1"/>
  <c r="G22" i="1"/>
  <c r="S20" i="1"/>
  <c r="X20" i="1"/>
  <c r="AC22" i="1"/>
  <c r="AC20" i="1"/>
  <c r="Y20" i="1"/>
  <c r="X22" i="1"/>
  <c r="W20" i="1"/>
  <c r="W21" i="1"/>
  <c r="R20" i="1"/>
  <c r="R22" i="1"/>
  <c r="P21" i="1"/>
  <c r="P20" i="1"/>
  <c r="O20" i="1"/>
  <c r="O21" i="1"/>
  <c r="L21" i="1"/>
  <c r="K22" i="1"/>
  <c r="J21" i="1"/>
  <c r="J20" i="1"/>
  <c r="G20" i="1"/>
  <c r="J25" i="1" l="1"/>
  <c r="I42" i="1"/>
  <c r="H42" i="1"/>
  <c r="AE20" i="1"/>
  <c r="AE21" i="1"/>
  <c r="AA25" i="1"/>
  <c r="F45" i="1"/>
  <c r="X25" i="1"/>
  <c r="X42" i="1" s="1"/>
  <c r="N25" i="1"/>
  <c r="N42" i="1" s="1"/>
  <c r="L25" i="1"/>
  <c r="L42" i="1" s="1"/>
  <c r="K25" i="1"/>
  <c r="K42" i="1" s="1"/>
  <c r="O25" i="1"/>
  <c r="O42" i="1" s="1"/>
  <c r="T25" i="1"/>
  <c r="T42" i="1" s="1"/>
  <c r="W25" i="1"/>
  <c r="W42" i="1" s="1"/>
  <c r="Y25" i="1"/>
  <c r="Y42" i="1" s="1"/>
  <c r="V25" i="1"/>
  <c r="V42" i="1" s="1"/>
  <c r="U25" i="1"/>
  <c r="U42" i="1" s="1"/>
  <c r="P25" i="1"/>
  <c r="P42" i="1" s="1"/>
  <c r="AC25" i="1"/>
  <c r="AC42" i="1" s="1"/>
  <c r="AD25" i="1"/>
  <c r="AD42" i="1" s="1"/>
  <c r="R25" i="1"/>
  <c r="R42" i="1" s="1"/>
  <c r="M25" i="1"/>
  <c r="M42" i="1" s="1"/>
  <c r="G25" i="1"/>
  <c r="G42" i="1" s="1"/>
  <c r="F25" i="1"/>
  <c r="F42" i="1" s="1"/>
  <c r="Q25" i="1"/>
  <c r="Q42" i="1" s="1"/>
  <c r="S25" i="1"/>
  <c r="S42" i="1" s="1"/>
  <c r="J42" i="1"/>
  <c r="AE22" i="1"/>
  <c r="G45" i="1" l="1"/>
  <c r="H45" i="1" s="1"/>
  <c r="I45" i="1" s="1"/>
  <c r="J45" i="1" s="1"/>
  <c r="F46" i="1"/>
  <c r="AE42" i="1"/>
  <c r="G46" i="1"/>
  <c r="AB42" i="1"/>
  <c r="AA42" i="1"/>
  <c r="H46" i="1" l="1"/>
  <c r="I46" i="1" l="1"/>
  <c r="J46" i="1"/>
  <c r="E46" i="1" l="1"/>
  <c r="J47" i="1" l="1"/>
  <c r="J50" i="1" s="1"/>
  <c r="J51" i="1" s="1"/>
  <c r="J52" i="1" s="1"/>
  <c r="R47" i="1"/>
  <c r="S47" i="1"/>
  <c r="L47" i="1"/>
  <c r="L50" i="1" s="1"/>
  <c r="L51" i="1" s="1"/>
  <c r="L52" i="1" s="1"/>
  <c r="N47" i="1"/>
  <c r="N50" i="1" s="1"/>
  <c r="N51" i="1" s="1"/>
  <c r="N52" i="1" s="1"/>
  <c r="X47" i="1"/>
  <c r="X50" i="1" s="1"/>
  <c r="X51" i="1" s="1"/>
  <c r="X52" i="1" s="1"/>
  <c r="AC47" i="1"/>
  <c r="AC50" i="1" s="1"/>
  <c r="AC51" i="1" s="1"/>
  <c r="AC52" i="1" s="1"/>
  <c r="M47" i="1"/>
  <c r="M50" i="1" s="1"/>
  <c r="M51" i="1" s="1"/>
  <c r="M52" i="1" s="1"/>
  <c r="Q47" i="1"/>
  <c r="AD47" i="1"/>
  <c r="AD50" i="1" s="1"/>
  <c r="AD51" i="1" s="1"/>
  <c r="AD52" i="1" s="1"/>
  <c r="Y47" i="1"/>
  <c r="P47" i="1"/>
  <c r="U47" i="1"/>
  <c r="V47" i="1"/>
  <c r="K47" i="1"/>
  <c r="K50" i="1" s="1"/>
  <c r="K51" i="1" s="1"/>
  <c r="K52" i="1" s="1"/>
  <c r="W47" i="1"/>
  <c r="T47" i="1"/>
  <c r="O47" i="1"/>
  <c r="O50" i="1" s="1"/>
  <c r="O51" i="1" s="1"/>
  <c r="O52" i="1" s="1"/>
  <c r="AA47" i="1"/>
  <c r="AA50" i="1" s="1"/>
  <c r="AA51" i="1" s="1"/>
  <c r="AA52" i="1" s="1"/>
  <c r="AB47" i="1"/>
  <c r="AB50" i="1" s="1"/>
  <c r="AB51" i="1" s="1"/>
  <c r="AB52" i="1" s="1"/>
  <c r="Z47" i="1"/>
  <c r="Z50" i="1" s="1"/>
  <c r="Z51" i="1" s="1"/>
  <c r="Z52" i="1" s="1"/>
  <c r="H47" i="1"/>
  <c r="H50" i="1" s="1"/>
  <c r="H51" i="1" s="1"/>
  <c r="H52" i="1" s="1"/>
  <c r="I47" i="1"/>
  <c r="I50" i="1" s="1"/>
  <c r="F47" i="1"/>
  <c r="G47" i="1"/>
  <c r="G50" i="1" s="1"/>
  <c r="G51" i="1" s="1"/>
  <c r="G52" i="1" s="1"/>
  <c r="F50" i="1" l="1"/>
  <c r="F51" i="1" s="1"/>
  <c r="F52" i="1" s="1"/>
  <c r="I51" i="1"/>
  <c r="I52" i="1" s="1"/>
  <c r="W50" i="1"/>
  <c r="W51" i="1" s="1"/>
  <c r="W52" i="1" s="1"/>
  <c r="P50" i="1"/>
  <c r="P51" i="1" s="1"/>
  <c r="P52" i="1" s="1"/>
  <c r="Y50" i="1"/>
  <c r="Y51" i="1" s="1"/>
  <c r="Y52" i="1" s="1"/>
  <c r="S50" i="1"/>
  <c r="S51" i="1" s="1"/>
  <c r="S52" i="1" s="1"/>
  <c r="V50" i="1"/>
  <c r="V51" i="1" s="1"/>
  <c r="V52" i="1" s="1"/>
  <c r="R50" i="1"/>
  <c r="R51" i="1" s="1"/>
  <c r="R52" i="1" s="1"/>
  <c r="T50" i="1"/>
  <c r="T51" i="1" s="1"/>
  <c r="T52" i="1" s="1"/>
  <c r="U50" i="1"/>
  <c r="U51" i="1" s="1"/>
  <c r="U52" i="1" s="1"/>
  <c r="Q50" i="1"/>
  <c r="Q51" i="1" s="1"/>
  <c r="Q52" i="1" s="1"/>
  <c r="AE48" i="1" l="1"/>
  <c r="F50" i="2"/>
  <c r="J50" i="2"/>
  <c r="I50" i="2"/>
  <c r="H50" i="2"/>
  <c r="G50" i="2"/>
  <c r="E50" i="2" l="1"/>
  <c r="Z51" i="2" s="1"/>
  <c r="K51" i="2" l="1"/>
  <c r="T51" i="2"/>
  <c r="AC51" i="2"/>
  <c r="W51" i="2"/>
  <c r="I51" i="2"/>
  <c r="N51" i="2"/>
  <c r="AA51" i="2"/>
  <c r="M51" i="2"/>
  <c r="R51" i="2"/>
  <c r="G51" i="2"/>
  <c r="P51" i="2"/>
  <c r="Y51" i="2"/>
  <c r="AD51" i="2"/>
  <c r="O51" i="2"/>
  <c r="H51" i="2"/>
  <c r="X51" i="2"/>
  <c r="Q51" i="2"/>
  <c r="F51" i="2"/>
  <c r="V51" i="2"/>
  <c r="S51" i="2"/>
  <c r="L51" i="2"/>
  <c r="AB51" i="2"/>
  <c r="U51" i="2"/>
  <c r="J51" i="2"/>
  <c r="AE47" i="2" l="1"/>
</calcChain>
</file>

<file path=xl/sharedStrings.xml><?xml version="1.0" encoding="utf-8"?>
<sst xmlns="http://schemas.openxmlformats.org/spreadsheetml/2006/main" count="182" uniqueCount="132">
  <si>
    <t>Hours</t>
  </si>
  <si>
    <t>Salary</t>
  </si>
  <si>
    <t>Hourly Rate</t>
  </si>
  <si>
    <t>Yearly Salary</t>
  </si>
  <si>
    <t>Total</t>
  </si>
  <si>
    <t>Workers Comp Ins</t>
  </si>
  <si>
    <t>Rent</t>
  </si>
  <si>
    <t>Telephone/Internet/Fax</t>
  </si>
  <si>
    <t>Office Supplies</t>
  </si>
  <si>
    <t>Office Maintenance</t>
  </si>
  <si>
    <t>Postage</t>
  </si>
  <si>
    <t>Education/Training</t>
  </si>
  <si>
    <t>Newsletters</t>
  </si>
  <si>
    <t>Vehicle Gas/Maintenance</t>
  </si>
  <si>
    <t>Administration</t>
  </si>
  <si>
    <t>Documented Administration Hours</t>
  </si>
  <si>
    <t>Admin Hours Allowed</t>
  </si>
  <si>
    <t>Cost of Admin</t>
  </si>
  <si>
    <t>Leave</t>
  </si>
  <si>
    <t>Leave Hours Taken</t>
  </si>
  <si>
    <t>Employee 1</t>
  </si>
  <si>
    <t>Employee 2</t>
  </si>
  <si>
    <t>Employee 3</t>
  </si>
  <si>
    <t>Employee 4</t>
  </si>
  <si>
    <t>Employee 5</t>
  </si>
  <si>
    <t>Employee 6</t>
  </si>
  <si>
    <t>Employee 7</t>
  </si>
  <si>
    <t>Employee 8</t>
  </si>
  <si>
    <t>Employee 9</t>
  </si>
  <si>
    <t>Employee 10</t>
  </si>
  <si>
    <t>Employee 11</t>
  </si>
  <si>
    <t>Employee 12</t>
  </si>
  <si>
    <t>Employee 13</t>
  </si>
  <si>
    <t>Employee 14</t>
  </si>
  <si>
    <t>Employee 15</t>
  </si>
  <si>
    <t>Employee 16</t>
  </si>
  <si>
    <t>Employee 17</t>
  </si>
  <si>
    <t>Employee 18</t>
  </si>
  <si>
    <t>Employee 19</t>
  </si>
  <si>
    <t>Technical Staff</t>
  </si>
  <si>
    <t>Name</t>
  </si>
  <si>
    <t>Check</t>
  </si>
  <si>
    <t>January 2015</t>
  </si>
  <si>
    <t>Total Expenses</t>
  </si>
  <si>
    <t>Key</t>
  </si>
  <si>
    <t>Balanced</t>
  </si>
  <si>
    <t>Out of Balance</t>
  </si>
  <si>
    <r>
      <t xml:space="preserve">Professional Services </t>
    </r>
    <r>
      <rPr>
        <sz val="8"/>
        <color theme="1"/>
        <rFont val="Calibri"/>
        <family val="2"/>
        <scheme val="minor"/>
      </rPr>
      <t>Ex: audit fees</t>
    </r>
  </si>
  <si>
    <t>Utilities</t>
  </si>
  <si>
    <t>List Expense:</t>
  </si>
  <si>
    <t>Instructions</t>
  </si>
  <si>
    <t>Benefits</t>
  </si>
  <si>
    <t>Employee 20</t>
  </si>
  <si>
    <t>Premium Per Hour</t>
  </si>
  <si>
    <t>Cost of Leave</t>
  </si>
  <si>
    <r>
      <t xml:space="preserve">Professional Associations </t>
    </r>
    <r>
      <rPr>
        <vertAlign val="subscript"/>
        <sz val="11"/>
        <color theme="1"/>
        <rFont val="Calibri"/>
        <family val="2"/>
        <scheme val="minor"/>
      </rPr>
      <t>(3)</t>
    </r>
  </si>
  <si>
    <r>
      <t xml:space="preserve">Facilities </t>
    </r>
    <r>
      <rPr>
        <vertAlign val="subscript"/>
        <sz val="11"/>
        <color theme="1"/>
        <rFont val="Calibri"/>
        <family val="2"/>
        <scheme val="minor"/>
      </rPr>
      <t>(2)</t>
    </r>
  </si>
  <si>
    <r>
      <t xml:space="preserve">FICA </t>
    </r>
    <r>
      <rPr>
        <vertAlign val="subscript"/>
        <sz val="11"/>
        <color theme="1"/>
        <rFont val="Calibri"/>
        <family val="2"/>
        <scheme val="minor"/>
      </rPr>
      <t>(1)</t>
    </r>
  </si>
  <si>
    <r>
      <t xml:space="preserve">Medicare </t>
    </r>
    <r>
      <rPr>
        <vertAlign val="subscript"/>
        <sz val="11"/>
        <color theme="1"/>
        <rFont val="Calibri"/>
        <family val="2"/>
        <scheme val="minor"/>
      </rPr>
      <t>(1)</t>
    </r>
  </si>
  <si>
    <r>
      <t xml:space="preserve">PERA </t>
    </r>
    <r>
      <rPr>
        <vertAlign val="subscript"/>
        <sz val="11"/>
        <color theme="1"/>
        <rFont val="Calibri"/>
        <family val="2"/>
        <scheme val="minor"/>
      </rPr>
      <t>(1)</t>
    </r>
  </si>
  <si>
    <t xml:space="preserve">This optional template is provided to assist local units of government in calculating the billing rates  to charge expenses to BWSR grants.  You need only enter the figures in the red outlined rows.  The spreadsheet will automatically populate the other figures.  Except for the red outlined rows, the spreadsheet is locked for editing.   </t>
  </si>
  <si>
    <t>Yearly Hours Based on FTEs</t>
  </si>
  <si>
    <t>Employee 21</t>
  </si>
  <si>
    <t>Employee 22</t>
  </si>
  <si>
    <t>Employee 23</t>
  </si>
  <si>
    <t>Employee 24</t>
  </si>
  <si>
    <t>Employee 25</t>
  </si>
  <si>
    <r>
      <t xml:space="preserve">How to Calculate Billing Rates, Including the Costs of: Salary, Benefits, Facilities, Administration, and Leave. </t>
    </r>
    <r>
      <rPr>
        <b/>
        <sz val="20"/>
        <color rgb="FFFF0000"/>
        <rFont val="Calibri"/>
        <family val="2"/>
        <scheme val="minor"/>
      </rPr>
      <t>DRAFT</t>
    </r>
  </si>
  <si>
    <t>Leave Per Hour</t>
  </si>
  <si>
    <t>Administrative Staff</t>
  </si>
  <si>
    <t xml:space="preserve">1 Only the employer's portion of these expenses are allowed to be used in the billing rate calculation.  Employee's portions are not allowed.  </t>
  </si>
  <si>
    <t xml:space="preserve">2 Costs that you are directly charging cannot also be included in any billing rate calculation.  </t>
  </si>
  <si>
    <r>
      <t xml:space="preserve">Health Insurance </t>
    </r>
    <r>
      <rPr>
        <sz val="8"/>
        <color theme="1"/>
        <rFont val="Calibri"/>
        <family val="2"/>
        <scheme val="minor"/>
      </rPr>
      <t xml:space="preserve">(Monthly Premium) </t>
    </r>
    <r>
      <rPr>
        <vertAlign val="subscript"/>
        <sz val="8"/>
        <color theme="1"/>
        <rFont val="Calibri"/>
        <family val="2"/>
        <scheme val="minor"/>
      </rPr>
      <t>(1)</t>
    </r>
  </si>
  <si>
    <t>B: Enter the yearly hours based on FTE for each employee.</t>
  </si>
  <si>
    <t>A: Enter employees' names.</t>
  </si>
  <si>
    <t>C: Enter the hourly rate from the employee’s pay stub.</t>
  </si>
  <si>
    <t>D: Enter the monthly health insurance premium.</t>
  </si>
  <si>
    <t xml:space="preserve">E: Enter the total yearly expenses for each of the items in the Facilities column.  </t>
  </si>
  <si>
    <t>F: Allowable Facilities expenses that do not fit into the existing categories may be added in here.</t>
  </si>
  <si>
    <t xml:space="preserve">G: Enter the hours dedicated by administrative staff to general administrative tasks.  Hours entered here must be positively tracked and documented as </t>
  </si>
  <si>
    <t xml:space="preserve">    general administration.  (These hours cannot also be charged to grants.)</t>
  </si>
  <si>
    <t>H: Enter the actual number of hours taken in leave (sick, holiday, vacation) by each employee.</t>
  </si>
  <si>
    <t xml:space="preserve">3 Dues or fees paid to associations that are not relevant to conservation work are not allowable.  Contributions are not allowable.  </t>
  </si>
  <si>
    <t>Hours Worked</t>
  </si>
  <si>
    <t>Administrative Hours for Technical Staff are Not Allowed in Administrative Overhead Calculation.</t>
  </si>
  <si>
    <t>E: Enter the actual number of hours taken in leave (sick, holiday, vacation) by each employee.</t>
  </si>
  <si>
    <t xml:space="preserve">F: Enter the total yearly expenses for each of the items in the Facilities column.  </t>
  </si>
  <si>
    <t>G: Allowable Facilities expenses that do not fit into the existing categories may be added in here.</t>
  </si>
  <si>
    <t>BASE RATE</t>
  </si>
  <si>
    <t>NAME</t>
  </si>
  <si>
    <t>HOURS</t>
  </si>
  <si>
    <t>YEARLY HOURS BASED ON FTES</t>
  </si>
  <si>
    <t>HOURS WORKED</t>
  </si>
  <si>
    <t>SALARY</t>
  </si>
  <si>
    <t>TOTAL</t>
  </si>
  <si>
    <r>
      <t xml:space="preserve">FICA </t>
    </r>
    <r>
      <rPr>
        <vertAlign val="subscript"/>
        <sz val="11"/>
        <color theme="1"/>
        <rFont val="Calibri"/>
        <family val="2"/>
        <scheme val="minor"/>
      </rPr>
      <t>(2)</t>
    </r>
  </si>
  <si>
    <r>
      <t xml:space="preserve">Medicare </t>
    </r>
    <r>
      <rPr>
        <vertAlign val="subscript"/>
        <sz val="11"/>
        <color theme="1"/>
        <rFont val="Calibri"/>
        <family val="2"/>
        <scheme val="minor"/>
      </rPr>
      <t>(2)</t>
    </r>
  </si>
  <si>
    <r>
      <t xml:space="preserve">PERA </t>
    </r>
    <r>
      <rPr>
        <vertAlign val="subscript"/>
        <sz val="11"/>
        <color theme="1"/>
        <rFont val="Calibri"/>
        <family val="2"/>
        <scheme val="minor"/>
      </rPr>
      <t>(2)</t>
    </r>
  </si>
  <si>
    <t>PREMIUM PER HOUR</t>
  </si>
  <si>
    <t>LEAVE</t>
  </si>
  <si>
    <t>LEAVE HOURS TAKEN</t>
  </si>
  <si>
    <t>COST OF LEAVE</t>
  </si>
  <si>
    <t>LEAVE PER HOUR</t>
  </si>
  <si>
    <t>EDUCATION/TRAINING</t>
  </si>
  <si>
    <t>NEWSLETTERS</t>
  </si>
  <si>
    <t>OFFICE MAINTENANCE</t>
  </si>
  <si>
    <t>OFFICE SUPPLIES</t>
  </si>
  <si>
    <t>POSTAGE</t>
  </si>
  <si>
    <t>RENT</t>
  </si>
  <si>
    <t>UTILITIES</t>
  </si>
  <si>
    <t>VEHICLE GAS/MAINTENANCE</t>
  </si>
  <si>
    <t>LIST EXPENSE:</t>
  </si>
  <si>
    <t>ADMINISTRATION</t>
  </si>
  <si>
    <t>ADMIN HOURS ALLOWED</t>
  </si>
  <si>
    <t>COST OF ADMIN</t>
  </si>
  <si>
    <r>
      <t xml:space="preserve">FACILITIES </t>
    </r>
    <r>
      <rPr>
        <b/>
        <vertAlign val="subscript"/>
        <sz val="11"/>
        <color theme="1"/>
        <rFont val="Calibri"/>
        <family val="2"/>
        <scheme val="minor"/>
      </rPr>
      <t>(3)</t>
    </r>
  </si>
  <si>
    <r>
      <t xml:space="preserve">PROFESSIONAL ASSOCIATIONS </t>
    </r>
    <r>
      <rPr>
        <vertAlign val="subscript"/>
        <sz val="11"/>
        <color theme="1"/>
        <rFont val="Calibri"/>
        <family val="2"/>
        <scheme val="minor"/>
      </rPr>
      <t>(4)</t>
    </r>
  </si>
  <si>
    <r>
      <t xml:space="preserve">BENEFITS </t>
    </r>
    <r>
      <rPr>
        <b/>
        <vertAlign val="subscript"/>
        <sz val="11"/>
        <color theme="1"/>
        <rFont val="Calibri"/>
        <family val="2"/>
        <scheme val="minor"/>
      </rPr>
      <t>(1)</t>
    </r>
  </si>
  <si>
    <t>ANNUAL SALARY</t>
  </si>
  <si>
    <t xml:space="preserve">3 Costs that you are directly charging cannot also be included in any billing rate calculation.  </t>
  </si>
  <si>
    <t xml:space="preserve">4 Dues or fees paid to associations that are not relevant to conservation work are not allowable.  Contributions are not allowable.  </t>
  </si>
  <si>
    <t xml:space="preserve">2 FICA, Medicare and PERA percentages may need to be adjusted based on the determined percentages for the previous or current year.  </t>
  </si>
  <si>
    <t>INSTRUCTIONS</t>
  </si>
  <si>
    <t>TELEPHONE/INTERNET/FAX</t>
  </si>
  <si>
    <t>UNEMP / WORKERS COMP INS</t>
  </si>
  <si>
    <t xml:space="preserve">Option 2: Calculate Billing Rates, Including the Costs of: Salary, Benefits, Leave, Facilities, and Administration. </t>
  </si>
  <si>
    <r>
      <t xml:space="preserve">INSURANCE </t>
    </r>
    <r>
      <rPr>
        <sz val="8"/>
        <color theme="1"/>
        <rFont val="Calibri"/>
        <family val="2"/>
        <scheme val="minor"/>
      </rPr>
      <t>(YEARLY PREMIUM)</t>
    </r>
  </si>
  <si>
    <t>D: Enter the yearly insurance and other benefits paid by the employer.</t>
  </si>
  <si>
    <t>H: Enter the hours documented as general administration.  These are hours from administrative staff supporting the overall operation of the organization.  These are hours that cannot be associated with a grant.</t>
  </si>
  <si>
    <t xml:space="preserve">DATE REVISED: </t>
  </si>
  <si>
    <r>
      <t xml:space="preserve">PROFESSIONAL SERVICES </t>
    </r>
    <r>
      <rPr>
        <sz val="6"/>
        <color theme="1"/>
        <rFont val="Calibri"/>
        <family val="2"/>
        <scheme val="minor"/>
      </rPr>
      <t>Ex: audit fees</t>
    </r>
  </si>
  <si>
    <t>DOCUMENTED GEN ADMIN HRS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</si>
</sst>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20"/>
      <color theme="0"/>
      <name val="Calibri"/>
      <family val="2"/>
      <scheme val="minor"/>
    </font>
    <font>
      <sz val="11"/>
      <color theme="0" tint="-0.249977111117893"/>
      <name val="Calibri"/>
      <family val="2"/>
      <scheme val="minor"/>
    </font>
    <font>
      <sz val="8"/>
      <color theme="1"/>
      <name val="Calibri"/>
      <family val="2"/>
      <scheme val="minor"/>
    </font>
    <font>
      <vertAlign val="subscript"/>
      <sz val="11"/>
      <color theme="1"/>
      <name val="Calibri"/>
      <family val="2"/>
      <scheme val="minor"/>
    </font>
    <font>
      <vertAlign val="subscript"/>
      <sz val="8"/>
      <color theme="1"/>
      <name val="Calibri"/>
      <family val="2"/>
      <scheme val="minor"/>
    </font>
    <font>
      <sz val="9"/>
      <color theme="1"/>
      <name val="Calibri"/>
      <family val="2"/>
      <scheme val="minor"/>
    </font>
    <font>
      <b/>
      <u/>
      <sz val="11"/>
      <color theme="1"/>
      <name val="Calibri"/>
      <family val="2"/>
      <scheme val="minor"/>
    </font>
    <font>
      <b/>
      <sz val="20"/>
      <color rgb="FFFF0000"/>
      <name val="Calibri"/>
      <family val="2"/>
      <scheme val="minor"/>
    </font>
    <font>
      <b/>
      <vertAlign val="subscript"/>
      <sz val="11"/>
      <color theme="1"/>
      <name val="Calibri"/>
      <family val="2"/>
      <scheme val="minor"/>
    </font>
    <font>
      <b/>
      <sz val="16"/>
      <color theme="0"/>
      <name val="Calibri"/>
      <family val="2"/>
      <scheme val="minor"/>
    </font>
    <font>
      <sz val="6"/>
      <color theme="1"/>
      <name val="Calibri"/>
      <family val="2"/>
      <scheme val="minor"/>
    </font>
  </fonts>
  <fills count="9">
    <fill>
      <patternFill patternType="none"/>
    </fill>
    <fill>
      <patternFill patternType="gray125"/>
    </fill>
    <fill>
      <patternFill patternType="solid">
        <fgColor rgb="FFD4DB82"/>
        <bgColor indexed="64"/>
      </patternFill>
    </fill>
    <fill>
      <patternFill patternType="solid">
        <fgColor rgb="FF6D8D24"/>
        <bgColor indexed="64"/>
      </patternFill>
    </fill>
    <fill>
      <patternFill patternType="solid">
        <fgColor rgb="FFF4CF70"/>
        <bgColor indexed="64"/>
      </patternFill>
    </fill>
    <fill>
      <patternFill patternType="solid">
        <fgColor theme="0" tint="-4.9989318521683403E-2"/>
        <bgColor indexed="64"/>
      </patternFill>
    </fill>
    <fill>
      <patternFill patternType="solid">
        <fgColor rgb="FF007DB1"/>
        <bgColor indexed="64"/>
      </patternFill>
    </fill>
    <fill>
      <patternFill patternType="solid">
        <fgColor rgb="FFFF0000"/>
        <bgColor indexed="64"/>
      </patternFill>
    </fill>
    <fill>
      <patternFill patternType="solid">
        <fgColor rgb="FF00B050"/>
        <bgColor indexed="64"/>
      </patternFill>
    </fill>
  </fills>
  <borders count="28">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 fillId="2" borderId="0" xfId="0" applyFont="1" applyFill="1" applyAlignment="1" applyProtection="1">
      <alignment vertical="center" wrapText="1"/>
      <protection hidden="1"/>
    </xf>
    <xf numFmtId="49" fontId="3" fillId="2" borderId="0" xfId="0" applyNumberFormat="1" applyFont="1" applyFill="1" applyProtection="1">
      <protection hidden="1"/>
    </xf>
    <xf numFmtId="0" fontId="2" fillId="0" borderId="0" xfId="0" applyFont="1" applyAlignment="1" applyProtection="1">
      <alignment wrapText="1"/>
      <protection hidden="1"/>
    </xf>
    <xf numFmtId="0" fontId="2" fillId="0" borderId="10" xfId="0" applyFont="1" applyBorder="1" applyAlignment="1" applyProtection="1">
      <alignment wrapText="1"/>
      <protection hidden="1"/>
    </xf>
    <xf numFmtId="0" fontId="2" fillId="0" borderId="0" xfId="0" applyFont="1" applyBorder="1" applyAlignment="1" applyProtection="1">
      <alignment wrapText="1"/>
      <protection hidden="1"/>
    </xf>
    <xf numFmtId="0" fontId="2" fillId="0" borderId="11" xfId="0" applyFont="1" applyBorder="1" applyAlignment="1" applyProtection="1">
      <alignment wrapText="1"/>
      <protection hidden="1"/>
    </xf>
    <xf numFmtId="0" fontId="2" fillId="0" borderId="0" xfId="0" applyFont="1" applyFill="1" applyAlignment="1" applyProtection="1">
      <alignment wrapText="1"/>
      <protection hidden="1"/>
    </xf>
    <xf numFmtId="0" fontId="0" fillId="0" borderId="0" xfId="0" applyFont="1" applyAlignment="1" applyProtection="1">
      <alignment wrapText="1"/>
      <protection hidden="1"/>
    </xf>
    <xf numFmtId="0" fontId="2" fillId="0" borderId="1" xfId="0" applyFont="1" applyBorder="1" applyAlignment="1" applyProtection="1">
      <alignment wrapText="1"/>
      <protection locked="0" hidden="1"/>
    </xf>
    <xf numFmtId="0" fontId="2" fillId="0" borderId="2" xfId="0" applyFont="1" applyBorder="1" applyAlignment="1" applyProtection="1">
      <alignment wrapText="1"/>
      <protection locked="0" hidden="1"/>
    </xf>
    <xf numFmtId="0" fontId="2" fillId="0" borderId="13" xfId="0" applyFont="1" applyBorder="1" applyAlignment="1" applyProtection="1">
      <alignment wrapText="1"/>
      <protection locked="0" hidden="1"/>
    </xf>
    <xf numFmtId="0" fontId="2" fillId="0" borderId="12" xfId="0" applyFont="1" applyBorder="1" applyAlignment="1" applyProtection="1">
      <alignment wrapText="1"/>
      <protection locked="0" hidden="1"/>
    </xf>
    <xf numFmtId="0" fontId="2" fillId="0" borderId="3" xfId="0" applyFont="1" applyBorder="1" applyAlignment="1" applyProtection="1">
      <alignment wrapText="1"/>
      <protection locked="0" hidden="1"/>
    </xf>
    <xf numFmtId="0" fontId="0" fillId="6" borderId="17" xfId="0" applyFont="1" applyFill="1" applyBorder="1" applyAlignment="1" applyProtection="1">
      <alignment wrapText="1"/>
      <protection hidden="1"/>
    </xf>
    <xf numFmtId="43" fontId="0" fillId="0" borderId="1" xfId="1" applyNumberFormat="1" applyFont="1" applyBorder="1" applyProtection="1">
      <protection locked="0" hidden="1"/>
    </xf>
    <xf numFmtId="43" fontId="0" fillId="0" borderId="2" xfId="1" applyNumberFormat="1" applyFont="1" applyBorder="1" applyProtection="1">
      <protection locked="0" hidden="1"/>
    </xf>
    <xf numFmtId="43" fontId="0" fillId="0" borderId="13" xfId="1" applyNumberFormat="1" applyFont="1" applyBorder="1" applyProtection="1">
      <protection locked="0" hidden="1"/>
    </xf>
    <xf numFmtId="43" fontId="0" fillId="0" borderId="12" xfId="1" applyNumberFormat="1" applyFont="1" applyBorder="1" applyProtection="1">
      <protection locked="0" hidden="1"/>
    </xf>
    <xf numFmtId="43" fontId="0" fillId="0" borderId="3" xfId="1" applyNumberFormat="1" applyFont="1" applyBorder="1" applyProtection="1">
      <protection locked="0" hidden="1"/>
    </xf>
    <xf numFmtId="0" fontId="5" fillId="6" borderId="0" xfId="0" applyFont="1" applyFill="1" applyProtection="1">
      <protection hidden="1"/>
    </xf>
    <xf numFmtId="43" fontId="0" fillId="0" borderId="10" xfId="1" applyNumberFormat="1" applyFont="1" applyBorder="1" applyProtection="1">
      <protection hidden="1"/>
    </xf>
    <xf numFmtId="43" fontId="0" fillId="0" borderId="0" xfId="1" applyNumberFormat="1" applyFont="1" applyBorder="1" applyProtection="1">
      <protection hidden="1"/>
    </xf>
    <xf numFmtId="43" fontId="0" fillId="0" borderId="11" xfId="1" applyNumberFormat="1" applyFont="1" applyBorder="1" applyProtection="1">
      <protection hidden="1"/>
    </xf>
    <xf numFmtId="43" fontId="5" fillId="6" borderId="0" xfId="0" applyNumberFormat="1" applyFont="1" applyFill="1" applyProtection="1">
      <protection hidden="1"/>
    </xf>
    <xf numFmtId="44" fontId="0" fillId="0" borderId="10" xfId="1" applyFont="1" applyBorder="1" applyProtection="1">
      <protection hidden="1"/>
    </xf>
    <xf numFmtId="44" fontId="0" fillId="0" borderId="0" xfId="1" applyFont="1" applyBorder="1" applyProtection="1">
      <protection hidden="1"/>
    </xf>
    <xf numFmtId="44" fontId="0" fillId="0" borderId="11" xfId="1" applyFont="1" applyBorder="1" applyProtection="1">
      <protection hidden="1"/>
    </xf>
    <xf numFmtId="10" fontId="0" fillId="0" borderId="0" xfId="2" applyNumberFormat="1" applyFont="1" applyProtection="1">
      <protection hidden="1"/>
    </xf>
    <xf numFmtId="43" fontId="5" fillId="6" borderId="0" xfId="0" applyNumberFormat="1" applyFont="1" applyFill="1" applyBorder="1" applyProtection="1">
      <protection hidden="1"/>
    </xf>
    <xf numFmtId="44" fontId="5" fillId="6" borderId="0" xfId="1" applyFont="1" applyFill="1" applyProtection="1">
      <protection hidden="1"/>
    </xf>
    <xf numFmtId="0" fontId="2" fillId="6" borderId="0" xfId="0" applyFont="1" applyFill="1" applyProtection="1">
      <protection hidden="1"/>
    </xf>
    <xf numFmtId="44" fontId="2" fillId="6" borderId="0" xfId="1" applyFont="1" applyFill="1" applyProtection="1">
      <protection hidden="1"/>
    </xf>
    <xf numFmtId="44" fontId="0" fillId="0" borderId="0" xfId="1" applyFont="1" applyProtection="1">
      <protection hidden="1"/>
    </xf>
    <xf numFmtId="44" fontId="0" fillId="0" borderId="14" xfId="1" applyFont="1" applyBorder="1" applyProtection="1">
      <protection hidden="1"/>
    </xf>
    <xf numFmtId="44" fontId="0" fillId="0" borderId="15" xfId="1" applyFont="1" applyBorder="1" applyProtection="1">
      <protection hidden="1"/>
    </xf>
    <xf numFmtId="44" fontId="0" fillId="0" borderId="16" xfId="1" applyFont="1" applyBorder="1" applyProtection="1">
      <protection hidden="1"/>
    </xf>
    <xf numFmtId="0" fontId="9" fillId="0" borderId="0" xfId="0" applyFont="1"/>
    <xf numFmtId="0" fontId="10" fillId="0" borderId="0" xfId="0" applyFont="1" applyAlignment="1"/>
    <xf numFmtId="0" fontId="2" fillId="0" borderId="0" xfId="0" applyFont="1" applyAlignment="1" applyProtection="1">
      <alignment horizontal="right"/>
      <protection hidden="1"/>
    </xf>
    <xf numFmtId="0" fontId="4" fillId="3" borderId="0" xfId="0" applyFont="1" applyFill="1" applyAlignment="1" applyProtection="1">
      <alignment vertical="center" wrapText="1"/>
      <protection hidden="1"/>
    </xf>
    <xf numFmtId="49" fontId="3" fillId="2" borderId="0" xfId="0" applyNumberFormat="1" applyFont="1" applyFill="1" applyAlignment="1" applyProtection="1">
      <alignment horizontal="left"/>
      <protection hidden="1"/>
    </xf>
    <xf numFmtId="0" fontId="2" fillId="0" borderId="0" xfId="0" applyFont="1" applyFill="1" applyBorder="1" applyAlignment="1" applyProtection="1">
      <alignment wrapText="1"/>
      <protection hidden="1"/>
    </xf>
    <xf numFmtId="0" fontId="0" fillId="0" borderId="0" xfId="0" applyFont="1" applyProtection="1">
      <protection hidden="1"/>
    </xf>
    <xf numFmtId="0" fontId="0" fillId="3" borderId="0" xfId="0" applyFont="1" applyFill="1" applyProtection="1">
      <protection hidden="1"/>
    </xf>
    <xf numFmtId="0" fontId="0" fillId="2" borderId="0" xfId="0" applyFont="1" applyFill="1" applyProtection="1">
      <protection hidden="1"/>
    </xf>
    <xf numFmtId="0" fontId="0" fillId="4" borderId="0" xfId="0" applyFont="1" applyFill="1" applyProtection="1">
      <protection hidden="1"/>
    </xf>
    <xf numFmtId="0" fontId="0" fillId="4" borderId="10" xfId="0" applyFont="1" applyFill="1" applyBorder="1" applyProtection="1">
      <protection hidden="1"/>
    </xf>
    <xf numFmtId="0" fontId="0" fillId="4" borderId="0" xfId="0" applyFont="1" applyFill="1" applyBorder="1" applyProtection="1">
      <protection hidden="1"/>
    </xf>
    <xf numFmtId="0" fontId="0" fillId="4" borderId="11" xfId="0" applyFont="1" applyFill="1" applyBorder="1" applyProtection="1">
      <protection hidden="1"/>
    </xf>
    <xf numFmtId="0" fontId="0" fillId="8" borderId="18" xfId="0" applyFont="1" applyFill="1" applyBorder="1" applyProtection="1">
      <protection hidden="1"/>
    </xf>
    <xf numFmtId="0" fontId="0" fillId="0" borderId="1" xfId="0" applyFont="1" applyBorder="1" applyProtection="1">
      <protection locked="0" hidden="1"/>
    </xf>
    <xf numFmtId="0" fontId="0" fillId="0" borderId="2" xfId="0" applyFont="1" applyBorder="1" applyProtection="1">
      <protection locked="0" hidden="1"/>
    </xf>
    <xf numFmtId="0" fontId="0" fillId="0" borderId="13" xfId="0" applyFont="1" applyBorder="1" applyProtection="1">
      <protection locked="0" hidden="1"/>
    </xf>
    <xf numFmtId="0" fontId="0" fillId="0" borderId="12" xfId="0" applyFont="1" applyBorder="1" applyProtection="1">
      <protection locked="0" hidden="1"/>
    </xf>
    <xf numFmtId="0" fontId="0" fillId="0" borderId="3" xfId="0" applyFont="1" applyBorder="1" applyProtection="1">
      <protection locked="0" hidden="1"/>
    </xf>
    <xf numFmtId="0" fontId="0" fillId="7" borderId="19" xfId="0" applyFont="1" applyFill="1" applyBorder="1" applyProtection="1">
      <protection hidden="1"/>
    </xf>
    <xf numFmtId="0" fontId="0" fillId="0" borderId="10" xfId="0" applyFont="1" applyBorder="1" applyProtection="1">
      <protection hidden="1"/>
    </xf>
    <xf numFmtId="0" fontId="0" fillId="0" borderId="0" xfId="0" applyFont="1" applyBorder="1" applyProtection="1">
      <protection hidden="1"/>
    </xf>
    <xf numFmtId="0" fontId="0" fillId="0" borderId="11" xfId="0" applyFont="1" applyBorder="1" applyProtection="1">
      <protection hidden="1"/>
    </xf>
    <xf numFmtId="0" fontId="0" fillId="6" borderId="0" xfId="0" applyFont="1" applyFill="1" applyProtection="1">
      <protection hidden="1"/>
    </xf>
    <xf numFmtId="43" fontId="0" fillId="0" borderId="10" xfId="0" applyNumberFormat="1" applyFont="1" applyBorder="1" applyProtection="1">
      <protection hidden="1"/>
    </xf>
    <xf numFmtId="43" fontId="0" fillId="0" borderId="0" xfId="0" applyNumberFormat="1" applyFont="1" applyBorder="1" applyProtection="1">
      <protection hidden="1"/>
    </xf>
    <xf numFmtId="43" fontId="0" fillId="0" borderId="11" xfId="0" applyNumberFormat="1" applyFont="1" applyBorder="1" applyProtection="1">
      <protection hidden="1"/>
    </xf>
    <xf numFmtId="43" fontId="0" fillId="0" borderId="1" xfId="0" applyNumberFormat="1" applyFont="1" applyBorder="1" applyProtection="1">
      <protection locked="0" hidden="1"/>
    </xf>
    <xf numFmtId="43" fontId="0" fillId="0" borderId="2" xfId="0" applyNumberFormat="1" applyFont="1" applyBorder="1" applyProtection="1">
      <protection locked="0" hidden="1"/>
    </xf>
    <xf numFmtId="43" fontId="0" fillId="0" borderId="13" xfId="0" applyNumberFormat="1" applyFont="1" applyBorder="1" applyProtection="1">
      <protection locked="0" hidden="1"/>
    </xf>
    <xf numFmtId="43" fontId="0" fillId="0" borderId="12" xfId="0" applyNumberFormat="1" applyFont="1" applyBorder="1" applyProtection="1">
      <protection locked="0" hidden="1"/>
    </xf>
    <xf numFmtId="43" fontId="0" fillId="0" borderId="3" xfId="0" applyNumberFormat="1" applyFont="1" applyBorder="1" applyProtection="1">
      <protection locked="0" hidden="1"/>
    </xf>
    <xf numFmtId="43" fontId="0" fillId="0" borderId="0" xfId="0" applyNumberFormat="1" applyFont="1" applyFill="1" applyBorder="1" applyProtection="1">
      <protection hidden="1"/>
    </xf>
    <xf numFmtId="43" fontId="0" fillId="0" borderId="4" xfId="0" applyNumberFormat="1" applyFont="1" applyBorder="1" applyProtection="1">
      <protection locked="0" hidden="1"/>
    </xf>
    <xf numFmtId="43" fontId="0" fillId="0" borderId="5" xfId="0" applyNumberFormat="1" applyFont="1" applyBorder="1" applyProtection="1">
      <protection locked="0" hidden="1"/>
    </xf>
    <xf numFmtId="43" fontId="0" fillId="0" borderId="6" xfId="0" applyNumberFormat="1" applyFont="1" applyBorder="1" applyProtection="1">
      <protection locked="0" hidden="1"/>
    </xf>
    <xf numFmtId="43" fontId="0" fillId="0" borderId="0" xfId="0" applyNumberFormat="1" applyFont="1" applyProtection="1">
      <protection hidden="1"/>
    </xf>
    <xf numFmtId="44" fontId="0" fillId="6" borderId="0" xfId="0" applyNumberFormat="1" applyFont="1" applyFill="1" applyAlignment="1" applyProtection="1">
      <alignment vertical="center"/>
      <protection hidden="1"/>
    </xf>
    <xf numFmtId="44" fontId="0" fillId="0" borderId="10" xfId="0" applyNumberFormat="1" applyFont="1" applyBorder="1" applyProtection="1">
      <protection hidden="1"/>
    </xf>
    <xf numFmtId="44" fontId="0" fillId="0" borderId="0" xfId="0" applyNumberFormat="1" applyFont="1" applyBorder="1" applyProtection="1">
      <protection hidden="1"/>
    </xf>
    <xf numFmtId="44" fontId="0" fillId="0" borderId="11" xfId="0" applyNumberFormat="1" applyFont="1" applyBorder="1" applyProtection="1">
      <protection hidden="1"/>
    </xf>
    <xf numFmtId="44" fontId="0" fillId="0" borderId="0" xfId="0" applyNumberFormat="1" applyFont="1" applyProtection="1">
      <protection hidden="1"/>
    </xf>
    <xf numFmtId="2" fontId="0" fillId="0" borderId="10" xfId="0" applyNumberFormat="1" applyFont="1" applyBorder="1" applyProtection="1">
      <protection hidden="1"/>
    </xf>
    <xf numFmtId="2" fontId="0" fillId="0" borderId="0" xfId="0" applyNumberFormat="1" applyFont="1" applyBorder="1" applyProtection="1">
      <protection hidden="1"/>
    </xf>
    <xf numFmtId="2" fontId="0" fillId="0" borderId="11" xfId="0" applyNumberFormat="1" applyFont="1" applyBorder="1" applyProtection="1">
      <protection hidden="1"/>
    </xf>
    <xf numFmtId="44" fontId="0" fillId="0" borderId="0" xfId="0" applyNumberFormat="1" applyFont="1" applyFill="1" applyAlignment="1" applyProtection="1">
      <alignment vertical="center"/>
      <protection hidden="1"/>
    </xf>
    <xf numFmtId="0" fontId="0" fillId="0" borderId="0" xfId="0" applyFont="1"/>
    <xf numFmtId="0" fontId="0" fillId="0" borderId="0" xfId="0" applyFont="1" applyAlignment="1"/>
    <xf numFmtId="0" fontId="0" fillId="0" borderId="0" xfId="0" applyFont="1" applyAlignment="1">
      <alignment vertical="center"/>
    </xf>
    <xf numFmtId="0" fontId="0" fillId="0" borderId="0" xfId="0" applyFont="1" applyAlignment="1">
      <alignment vertical="top"/>
    </xf>
    <xf numFmtId="0" fontId="0" fillId="0" borderId="0" xfId="0" applyFont="1" applyProtection="1">
      <protection hidden="1"/>
    </xf>
    <xf numFmtId="0" fontId="2" fillId="0" borderId="0" xfId="0" applyFont="1" applyAlignment="1" applyProtection="1">
      <alignment horizontal="right"/>
      <protection hidden="1"/>
    </xf>
    <xf numFmtId="0" fontId="0" fillId="4" borderId="0" xfId="0" applyFont="1" applyFill="1" applyProtection="1">
      <protection hidden="1"/>
    </xf>
    <xf numFmtId="0" fontId="4" fillId="3" borderId="0" xfId="0" applyFont="1" applyFill="1" applyAlignment="1" applyProtection="1">
      <alignment vertical="center" wrapText="1"/>
      <protection hidden="1"/>
    </xf>
    <xf numFmtId="0" fontId="0" fillId="2" borderId="20" xfId="0" applyFont="1" applyFill="1" applyBorder="1" applyProtection="1">
      <protection hidden="1"/>
    </xf>
    <xf numFmtId="0" fontId="2" fillId="2" borderId="21" xfId="0" applyFont="1" applyFill="1" applyBorder="1" applyAlignment="1" applyProtection="1">
      <alignment horizontal="center" wrapText="1"/>
      <protection hidden="1"/>
    </xf>
    <xf numFmtId="0" fontId="2" fillId="2" borderId="21" xfId="0" applyFont="1" applyFill="1" applyBorder="1" applyAlignment="1" applyProtection="1">
      <alignment wrapText="1"/>
      <protection hidden="1"/>
    </xf>
    <xf numFmtId="0" fontId="0" fillId="2" borderId="21" xfId="0" applyFont="1" applyFill="1" applyBorder="1" applyProtection="1">
      <protection hidden="1"/>
    </xf>
    <xf numFmtId="0" fontId="5" fillId="2" borderId="21" xfId="0" applyFont="1" applyFill="1" applyBorder="1" applyProtection="1">
      <protection hidden="1"/>
    </xf>
    <xf numFmtId="43" fontId="5" fillId="2" borderId="21" xfId="0" applyNumberFormat="1" applyFont="1" applyFill="1" applyBorder="1" applyProtection="1">
      <protection hidden="1"/>
    </xf>
    <xf numFmtId="44" fontId="5" fillId="2" borderId="21" xfId="1" applyFont="1" applyFill="1" applyBorder="1" applyProtection="1">
      <protection hidden="1"/>
    </xf>
    <xf numFmtId="0" fontId="2" fillId="2" borderId="21" xfId="0" applyFont="1" applyFill="1" applyBorder="1" applyProtection="1">
      <protection hidden="1"/>
    </xf>
    <xf numFmtId="44" fontId="2" fillId="2" borderId="21" xfId="1" applyFont="1" applyFill="1" applyBorder="1" applyProtection="1">
      <protection hidden="1"/>
    </xf>
    <xf numFmtId="0" fontId="0" fillId="2" borderId="20" xfId="0" applyFont="1" applyFill="1" applyBorder="1"/>
    <xf numFmtId="0" fontId="0" fillId="2" borderId="21" xfId="0" applyFont="1" applyFill="1" applyBorder="1" applyAlignment="1" applyProtection="1">
      <alignment wrapText="1"/>
      <protection hidden="1"/>
    </xf>
    <xf numFmtId="0" fontId="0" fillId="3" borderId="21" xfId="0" applyFont="1" applyFill="1" applyBorder="1" applyProtection="1">
      <protection hidden="1"/>
    </xf>
    <xf numFmtId="0" fontId="0" fillId="4" borderId="22" xfId="0" applyFont="1" applyFill="1" applyBorder="1" applyProtection="1">
      <protection hidden="1"/>
    </xf>
    <xf numFmtId="10" fontId="0" fillId="0" borderId="0" xfId="2" applyNumberFormat="1" applyFont="1" applyProtection="1">
      <protection locked="0" hidden="1"/>
    </xf>
    <xf numFmtId="0" fontId="9" fillId="0" borderId="0" xfId="0" applyFont="1" applyAlignment="1">
      <alignment horizontal="left"/>
    </xf>
    <xf numFmtId="44" fontId="2" fillId="6" borderId="0" xfId="0" applyNumberFormat="1" applyFont="1" applyFill="1" applyAlignment="1" applyProtection="1">
      <alignment horizontal="center" vertical="center"/>
      <protection hidden="1"/>
    </xf>
    <xf numFmtId="0" fontId="0" fillId="0" borderId="0" xfId="0" applyFont="1" applyProtection="1">
      <protection hidden="1"/>
    </xf>
    <xf numFmtId="0" fontId="0" fillId="4" borderId="0" xfId="0" applyFont="1" applyFill="1" applyProtection="1">
      <protection hidden="1"/>
    </xf>
    <xf numFmtId="0" fontId="0" fillId="0" borderId="0" xfId="0" applyFont="1" applyFill="1" applyProtection="1">
      <protection hidden="1"/>
    </xf>
    <xf numFmtId="0" fontId="2" fillId="0" borderId="0" xfId="0" applyFont="1" applyAlignment="1" applyProtection="1">
      <alignment horizontal="right"/>
      <protection hidden="1"/>
    </xf>
    <xf numFmtId="0" fontId="4" fillId="3" borderId="0" xfId="0" applyFont="1" applyFill="1" applyAlignment="1" applyProtection="1">
      <alignment horizontal="left" wrapText="1"/>
      <protection hidden="1"/>
    </xf>
    <xf numFmtId="0" fontId="3" fillId="2" borderId="0" xfId="0" applyFont="1" applyFill="1" applyAlignment="1" applyProtection="1">
      <alignment horizontal="left" vertical="top" wrapText="1"/>
      <protection hidden="1"/>
    </xf>
    <xf numFmtId="0" fontId="2" fillId="0" borderId="7" xfId="0" applyFont="1" applyBorder="1" applyAlignment="1" applyProtection="1">
      <alignment horizontal="center"/>
      <protection hidden="1"/>
    </xf>
    <xf numFmtId="0" fontId="2" fillId="0" borderId="8" xfId="0" applyFont="1" applyBorder="1" applyAlignment="1" applyProtection="1">
      <alignment horizontal="center"/>
      <protection hidden="1"/>
    </xf>
    <xf numFmtId="0" fontId="2" fillId="0" borderId="9" xfId="0" applyFont="1" applyBorder="1" applyAlignment="1" applyProtection="1">
      <alignment horizontal="center"/>
      <protection hidden="1"/>
    </xf>
    <xf numFmtId="0" fontId="0" fillId="0" borderId="0" xfId="0" applyFont="1" applyProtection="1">
      <protection locked="0" hidden="1"/>
    </xf>
    <xf numFmtId="0" fontId="0" fillId="5" borderId="0" xfId="0" applyFont="1" applyFill="1" applyBorder="1" applyAlignment="1" applyProtection="1">
      <alignment horizontal="center" vertical="center"/>
      <protection hidden="1"/>
    </xf>
    <xf numFmtId="0" fontId="0" fillId="5" borderId="11" xfId="0" applyFont="1" applyFill="1" applyBorder="1" applyAlignment="1" applyProtection="1">
      <alignment horizontal="center" vertical="center"/>
      <protection hidden="1"/>
    </xf>
    <xf numFmtId="0" fontId="0" fillId="5" borderId="10" xfId="0" applyFont="1" applyFill="1" applyBorder="1" applyAlignment="1" applyProtection="1">
      <alignment horizontal="center" vertical="center"/>
      <protection hidden="1"/>
    </xf>
    <xf numFmtId="0" fontId="13" fillId="3" borderId="0" xfId="0" applyFont="1" applyFill="1" applyAlignment="1" applyProtection="1">
      <alignment horizontal="left" wrapText="1"/>
      <protection hidden="1"/>
    </xf>
    <xf numFmtId="0" fontId="0" fillId="2" borderId="0" xfId="0" applyFont="1" applyFill="1" applyAlignment="1" applyProtection="1">
      <alignment horizontal="left" vertical="top" wrapText="1"/>
      <protection hidden="1"/>
    </xf>
    <xf numFmtId="0" fontId="2" fillId="4" borderId="0" xfId="0" applyFont="1" applyFill="1" applyProtection="1">
      <protection hidden="1"/>
    </xf>
    <xf numFmtId="0" fontId="0" fillId="0" borderId="0" xfId="0" applyFont="1" applyAlignment="1" applyProtection="1">
      <alignment horizontal="left" wrapText="1"/>
      <protection hidden="1"/>
    </xf>
    <xf numFmtId="14" fontId="0" fillId="0" borderId="0" xfId="0" applyNumberFormat="1" applyFont="1" applyAlignment="1" applyProtection="1">
      <alignment horizontal="center" wrapText="1"/>
      <protection locked="0" hidden="1"/>
    </xf>
    <xf numFmtId="14" fontId="0" fillId="0" borderId="11" xfId="0" applyNumberFormat="1" applyFont="1" applyBorder="1" applyAlignment="1" applyProtection="1">
      <alignment horizontal="center" wrapText="1"/>
      <protection locked="0" hidden="1"/>
    </xf>
    <xf numFmtId="0" fontId="0" fillId="0" borderId="23" xfId="0" applyFont="1" applyBorder="1" applyProtection="1">
      <protection locked="0" hidden="1"/>
    </xf>
    <xf numFmtId="0" fontId="0" fillId="0" borderId="24" xfId="0" applyFont="1" applyBorder="1" applyProtection="1">
      <protection locked="0" hidden="1"/>
    </xf>
    <xf numFmtId="0" fontId="0" fillId="0" borderId="25" xfId="0" applyFont="1" applyBorder="1" applyProtection="1">
      <protection locked="0" hidden="1"/>
    </xf>
    <xf numFmtId="0" fontId="0" fillId="0" borderId="0" xfId="0" applyFont="1" applyBorder="1" applyProtection="1">
      <protection locked="0" hidden="1"/>
    </xf>
    <xf numFmtId="0" fontId="0" fillId="0" borderId="26" xfId="0" applyFont="1" applyBorder="1" applyProtection="1">
      <protection locked="0" hidden="1"/>
    </xf>
    <xf numFmtId="0" fontId="0" fillId="0" borderId="27" xfId="0" applyFont="1" applyBorder="1" applyProtection="1">
      <protection locked="0" hidden="1"/>
    </xf>
    <xf numFmtId="0" fontId="0" fillId="0" borderId="0" xfId="0" applyFont="1" applyBorder="1" applyProtection="1">
      <protection hidden="1"/>
    </xf>
    <xf numFmtId="0" fontId="0" fillId="0" borderId="0" xfId="0" applyFont="1" applyAlignment="1">
      <alignment horizontal="left" vertical="top" wrapText="1"/>
    </xf>
    <xf numFmtId="44" fontId="2" fillId="3" borderId="21" xfId="0" applyNumberFormat="1" applyFont="1" applyFill="1" applyBorder="1" applyAlignment="1" applyProtection="1">
      <alignment horizontal="center" vertical="center"/>
      <protection hidden="1"/>
    </xf>
    <xf numFmtId="0" fontId="2" fillId="0" borderId="0" xfId="0" applyFont="1" applyBorder="1" applyAlignment="1" applyProtection="1">
      <alignment horizontal="right"/>
      <protection hidden="1"/>
    </xf>
  </cellXfs>
  <cellStyles count="3">
    <cellStyle name="Currency" xfId="1" builtinId="4"/>
    <cellStyle name="Normal" xfId="0" builtinId="0"/>
    <cellStyle name="Percent" xfId="2" builtinId="5"/>
  </cellStyles>
  <dxfs count="4">
    <dxf>
      <fill>
        <patternFill>
          <bgColor rgb="FFF4CF70"/>
        </patternFill>
      </fill>
    </dxf>
    <dxf>
      <fill>
        <patternFill patternType="solid">
          <bgColor theme="9" tint="-0.24994659260841701"/>
        </patternFill>
      </fill>
    </dxf>
    <dxf>
      <fill>
        <patternFill>
          <bgColor rgb="FFFF0000"/>
        </patternFill>
      </fill>
    </dxf>
    <dxf>
      <fill>
        <patternFill patternType="solid">
          <bgColor rgb="FF00B050"/>
        </patternFill>
      </fill>
    </dxf>
  </dxfs>
  <tableStyles count="0" defaultTableStyle="TableStyleMedium2" defaultPivotStyle="PivotStyleLight16"/>
  <colors>
    <mruColors>
      <color rgb="FFF4CF70"/>
      <color rgb="FFFFC000"/>
      <color rgb="FF6D8D24"/>
      <color rgb="FFD4DB82"/>
      <color rgb="FF007D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52915</xdr:colOff>
      <xdr:row>0</xdr:row>
      <xdr:rowOff>42333</xdr:rowOff>
    </xdr:from>
    <xdr:to>
      <xdr:col>1</xdr:col>
      <xdr:colOff>459315</xdr:colOff>
      <xdr:row>7</xdr:row>
      <xdr:rowOff>170391</xdr:rowOff>
    </xdr:to>
    <xdr:pic>
      <xdr:nvPicPr>
        <xdr:cNvPr id="2" name="Picture 1" descr="http://www.bwsr.state.mn.us/BWSR_internal/communication/logos/BWSR_Blue_rgb_InHousePrtg.jp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331" t="9862" r="15219" b="11834"/>
        <a:stretch/>
      </xdr:blipFill>
      <xdr:spPr bwMode="auto">
        <a:xfrm>
          <a:off x="52915" y="42333"/>
          <a:ext cx="967317" cy="1260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552478</xdr:colOff>
      <xdr:row>9</xdr:row>
      <xdr:rowOff>74908</xdr:rowOff>
    </xdr:from>
    <xdr:ext cx="306285" cy="405432"/>
    <xdr:sp macro="" textlink="">
      <xdr:nvSpPr>
        <xdr:cNvPr id="3" name="Rectangle 2"/>
        <xdr:cNvSpPr/>
      </xdr:nvSpPr>
      <xdr:spPr>
        <a:xfrm>
          <a:off x="2690311" y="1609491"/>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A</a:t>
          </a:r>
        </a:p>
      </xdr:txBody>
    </xdr:sp>
    <xdr:clientData/>
  </xdr:oneCellAnchor>
  <xdr:oneCellAnchor>
    <xdr:from>
      <xdr:col>4</xdr:col>
      <xdr:colOff>812223</xdr:colOff>
      <xdr:row>11</xdr:row>
      <xdr:rowOff>109681</xdr:rowOff>
    </xdr:from>
    <xdr:ext cx="306285" cy="405432"/>
    <xdr:sp macro="" textlink="">
      <xdr:nvSpPr>
        <xdr:cNvPr id="4" name="Rectangle 3"/>
        <xdr:cNvSpPr/>
      </xdr:nvSpPr>
      <xdr:spPr>
        <a:xfrm>
          <a:off x="3315937" y="2463717"/>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B</a:t>
          </a:r>
        </a:p>
      </xdr:txBody>
    </xdr:sp>
    <xdr:clientData/>
  </xdr:oneCellAnchor>
  <xdr:oneCellAnchor>
    <xdr:from>
      <xdr:col>4</xdr:col>
      <xdr:colOff>814944</xdr:colOff>
      <xdr:row>14</xdr:row>
      <xdr:rowOff>85188</xdr:rowOff>
    </xdr:from>
    <xdr:ext cx="306285" cy="405432"/>
    <xdr:sp macro="" textlink="">
      <xdr:nvSpPr>
        <xdr:cNvPr id="5" name="Rectangle 4"/>
        <xdr:cNvSpPr/>
      </xdr:nvSpPr>
      <xdr:spPr>
        <a:xfrm>
          <a:off x="3318658" y="3037938"/>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C</a:t>
          </a:r>
        </a:p>
      </xdr:txBody>
    </xdr:sp>
    <xdr:clientData/>
  </xdr:oneCellAnchor>
  <xdr:oneCellAnchor>
    <xdr:from>
      <xdr:col>4</xdr:col>
      <xdr:colOff>791812</xdr:colOff>
      <xdr:row>21</xdr:row>
      <xdr:rowOff>139617</xdr:rowOff>
    </xdr:from>
    <xdr:ext cx="306285" cy="405432"/>
    <xdr:sp macro="" textlink="">
      <xdr:nvSpPr>
        <xdr:cNvPr id="6" name="Rectangle 5"/>
        <xdr:cNvSpPr/>
      </xdr:nvSpPr>
      <xdr:spPr>
        <a:xfrm>
          <a:off x="3295526" y="4534724"/>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D</a:t>
          </a:r>
        </a:p>
      </xdr:txBody>
    </xdr:sp>
    <xdr:clientData/>
  </xdr:oneCellAnchor>
  <xdr:oneCellAnchor>
    <xdr:from>
      <xdr:col>3</xdr:col>
      <xdr:colOff>394482</xdr:colOff>
      <xdr:row>25</xdr:row>
      <xdr:rowOff>146117</xdr:rowOff>
    </xdr:from>
    <xdr:ext cx="306285" cy="405432"/>
    <xdr:sp macro="" textlink="">
      <xdr:nvSpPr>
        <xdr:cNvPr id="7" name="Rectangle 6"/>
        <xdr:cNvSpPr/>
      </xdr:nvSpPr>
      <xdr:spPr>
        <a:xfrm>
          <a:off x="2077232" y="5067367"/>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E</a:t>
          </a:r>
        </a:p>
      </xdr:txBody>
    </xdr:sp>
    <xdr:clientData/>
  </xdr:oneCellAnchor>
  <xdr:oneCellAnchor>
    <xdr:from>
      <xdr:col>3</xdr:col>
      <xdr:colOff>370897</xdr:colOff>
      <xdr:row>37</xdr:row>
      <xdr:rowOff>83071</xdr:rowOff>
    </xdr:from>
    <xdr:ext cx="306285" cy="405432"/>
    <xdr:sp macro="" textlink="">
      <xdr:nvSpPr>
        <xdr:cNvPr id="8" name="Rectangle 7"/>
        <xdr:cNvSpPr/>
      </xdr:nvSpPr>
      <xdr:spPr>
        <a:xfrm>
          <a:off x="2053647" y="7247988"/>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F</a:t>
          </a:r>
        </a:p>
      </xdr:txBody>
    </xdr:sp>
    <xdr:clientData/>
  </xdr:oneCellAnchor>
  <xdr:oneCellAnchor>
    <xdr:from>
      <xdr:col>4</xdr:col>
      <xdr:colOff>786368</xdr:colOff>
      <xdr:row>47</xdr:row>
      <xdr:rowOff>93353</xdr:rowOff>
    </xdr:from>
    <xdr:ext cx="306285" cy="405432"/>
    <xdr:sp macro="" textlink="">
      <xdr:nvSpPr>
        <xdr:cNvPr id="9" name="Rectangle 8"/>
        <xdr:cNvSpPr/>
      </xdr:nvSpPr>
      <xdr:spPr>
        <a:xfrm>
          <a:off x="3290082" y="9645567"/>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H</a:t>
          </a:r>
        </a:p>
      </xdr:txBody>
    </xdr:sp>
    <xdr:clientData/>
  </xdr:oneCellAnchor>
  <xdr:oneCellAnchor>
    <xdr:from>
      <xdr:col>4</xdr:col>
      <xdr:colOff>756130</xdr:colOff>
      <xdr:row>42</xdr:row>
      <xdr:rowOff>87305</xdr:rowOff>
    </xdr:from>
    <xdr:ext cx="306285" cy="405432"/>
    <xdr:sp macro="" textlink="">
      <xdr:nvSpPr>
        <xdr:cNvPr id="10" name="Rectangle 9"/>
        <xdr:cNvSpPr/>
      </xdr:nvSpPr>
      <xdr:spPr>
        <a:xfrm>
          <a:off x="2893963" y="8215305"/>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G</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563061</xdr:colOff>
      <xdr:row>8</xdr:row>
      <xdr:rowOff>117241</xdr:rowOff>
    </xdr:from>
    <xdr:ext cx="306285" cy="405432"/>
    <xdr:sp macro="" textlink="">
      <xdr:nvSpPr>
        <xdr:cNvPr id="3" name="Rectangle 2"/>
        <xdr:cNvSpPr/>
      </xdr:nvSpPr>
      <xdr:spPr>
        <a:xfrm>
          <a:off x="2700894" y="1694158"/>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A</a:t>
          </a:r>
        </a:p>
      </xdr:txBody>
    </xdr:sp>
    <xdr:clientData/>
  </xdr:oneCellAnchor>
  <xdr:oneCellAnchor>
    <xdr:from>
      <xdr:col>4</xdr:col>
      <xdr:colOff>748723</xdr:colOff>
      <xdr:row>10</xdr:row>
      <xdr:rowOff>82164</xdr:rowOff>
    </xdr:from>
    <xdr:ext cx="306285" cy="405432"/>
    <xdr:sp macro="" textlink="">
      <xdr:nvSpPr>
        <xdr:cNvPr id="4" name="Rectangle 3"/>
        <xdr:cNvSpPr/>
      </xdr:nvSpPr>
      <xdr:spPr>
        <a:xfrm>
          <a:off x="2891848" y="1977639"/>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B</a:t>
          </a:r>
        </a:p>
      </xdr:txBody>
    </xdr:sp>
    <xdr:clientData/>
  </xdr:oneCellAnchor>
  <xdr:oneCellAnchor>
    <xdr:from>
      <xdr:col>4</xdr:col>
      <xdr:colOff>763086</xdr:colOff>
      <xdr:row>13</xdr:row>
      <xdr:rowOff>78838</xdr:rowOff>
    </xdr:from>
    <xdr:ext cx="306285" cy="405432"/>
    <xdr:sp macro="" textlink="">
      <xdr:nvSpPr>
        <xdr:cNvPr id="5" name="Rectangle 4"/>
        <xdr:cNvSpPr/>
      </xdr:nvSpPr>
      <xdr:spPr>
        <a:xfrm>
          <a:off x="2906211" y="2545813"/>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C</a:t>
          </a:r>
        </a:p>
      </xdr:txBody>
    </xdr:sp>
    <xdr:clientData/>
  </xdr:oneCellAnchor>
  <xdr:oneCellAnchor>
    <xdr:from>
      <xdr:col>4</xdr:col>
      <xdr:colOff>791812</xdr:colOff>
      <xdr:row>20</xdr:row>
      <xdr:rowOff>85725</xdr:rowOff>
    </xdr:from>
    <xdr:ext cx="306285" cy="459324"/>
    <xdr:sp macro="" textlink="">
      <xdr:nvSpPr>
        <xdr:cNvPr id="6" name="Rectangle 5"/>
        <xdr:cNvSpPr/>
      </xdr:nvSpPr>
      <xdr:spPr>
        <a:xfrm>
          <a:off x="2934937" y="3886200"/>
          <a:ext cx="306285" cy="459324"/>
        </a:xfrm>
        <a:prstGeom prst="rect">
          <a:avLst/>
        </a:prstGeom>
        <a:noFill/>
      </xdr:spPr>
      <xdr:txBody>
        <a:bodyPr wrap="square" lIns="91440" tIns="45720" rIns="91440" bIns="45720">
          <a:no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D</a:t>
          </a:r>
        </a:p>
      </xdr:txBody>
    </xdr:sp>
    <xdr:clientData/>
  </xdr:oneCellAnchor>
  <xdr:oneCellAnchor>
    <xdr:from>
      <xdr:col>3</xdr:col>
      <xdr:colOff>394482</xdr:colOff>
      <xdr:row>29</xdr:row>
      <xdr:rowOff>108017</xdr:rowOff>
    </xdr:from>
    <xdr:ext cx="306285" cy="405432"/>
    <xdr:sp macro="" textlink="">
      <xdr:nvSpPr>
        <xdr:cNvPr id="7" name="Rectangle 6"/>
        <xdr:cNvSpPr/>
      </xdr:nvSpPr>
      <xdr:spPr>
        <a:xfrm>
          <a:off x="2080407" y="5622992"/>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F</a:t>
          </a:r>
        </a:p>
      </xdr:txBody>
    </xdr:sp>
    <xdr:clientData/>
  </xdr:oneCellAnchor>
  <xdr:oneCellAnchor>
    <xdr:from>
      <xdr:col>3</xdr:col>
      <xdr:colOff>205797</xdr:colOff>
      <xdr:row>41</xdr:row>
      <xdr:rowOff>108471</xdr:rowOff>
    </xdr:from>
    <xdr:ext cx="306285" cy="405432"/>
    <xdr:sp macro="" textlink="">
      <xdr:nvSpPr>
        <xdr:cNvPr id="8" name="Rectangle 7"/>
        <xdr:cNvSpPr/>
      </xdr:nvSpPr>
      <xdr:spPr>
        <a:xfrm>
          <a:off x="1891722" y="7909446"/>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G</a:t>
          </a:r>
        </a:p>
      </xdr:txBody>
    </xdr:sp>
    <xdr:clientData/>
  </xdr:oneCellAnchor>
  <xdr:oneCellAnchor>
    <xdr:from>
      <xdr:col>4</xdr:col>
      <xdr:colOff>774727</xdr:colOff>
      <xdr:row>24</xdr:row>
      <xdr:rowOff>79373</xdr:rowOff>
    </xdr:from>
    <xdr:ext cx="282549" cy="405432"/>
    <xdr:sp macro="" textlink="">
      <xdr:nvSpPr>
        <xdr:cNvPr id="9" name="Rectangle 8"/>
        <xdr:cNvSpPr/>
      </xdr:nvSpPr>
      <xdr:spPr>
        <a:xfrm>
          <a:off x="2917852" y="4641848"/>
          <a:ext cx="282549"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E</a:t>
          </a:r>
        </a:p>
      </xdr:txBody>
    </xdr:sp>
    <xdr:clientData/>
  </xdr:oneCellAnchor>
  <xdr:oneCellAnchor>
    <xdr:from>
      <xdr:col>4</xdr:col>
      <xdr:colOff>757188</xdr:colOff>
      <xdr:row>46</xdr:row>
      <xdr:rowOff>79896</xdr:rowOff>
    </xdr:from>
    <xdr:ext cx="306285" cy="405432"/>
    <xdr:sp macro="" textlink="">
      <xdr:nvSpPr>
        <xdr:cNvPr id="10" name="Rectangle 9"/>
        <xdr:cNvSpPr/>
      </xdr:nvSpPr>
      <xdr:spPr>
        <a:xfrm>
          <a:off x="2900313" y="8833371"/>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H</a:t>
          </a:r>
        </a:p>
      </xdr:txBody>
    </xdr:sp>
    <xdr:clientData/>
  </xdr:oneCellAnchor>
  <xdr:twoCellAnchor editAs="oneCell">
    <xdr:from>
      <xdr:col>0</xdr:col>
      <xdr:colOff>47625</xdr:colOff>
      <xdr:row>0</xdr:row>
      <xdr:rowOff>57150</xdr:rowOff>
    </xdr:from>
    <xdr:to>
      <xdr:col>1</xdr:col>
      <xdr:colOff>466726</xdr:colOff>
      <xdr:row>7</xdr:row>
      <xdr:rowOff>2884</xdr:rowOff>
    </xdr:to>
    <xdr:pic>
      <xdr:nvPicPr>
        <xdr:cNvPr id="11" name="Picture 10"/>
        <xdr:cNvPicPr>
          <a:picLocks noChangeAspect="1"/>
        </xdr:cNvPicPr>
      </xdr:nvPicPr>
      <xdr:blipFill>
        <a:blip xmlns:r="http://schemas.openxmlformats.org/officeDocument/2006/relationships" r:embed="rId1"/>
        <a:stretch>
          <a:fillRect/>
        </a:stretch>
      </xdr:blipFill>
      <xdr:spPr>
        <a:xfrm>
          <a:off x="47625" y="57150"/>
          <a:ext cx="923926" cy="7172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0"/>
  <sheetViews>
    <sheetView showGridLines="0" showRowColHeaders="0" showRuler="0" zoomScale="90" zoomScaleNormal="90" zoomScaleSheetLayoutView="70" zoomScalePageLayoutView="30" workbookViewId="0">
      <selection activeCell="F13" sqref="F13"/>
    </sheetView>
  </sheetViews>
  <sheetFormatPr defaultColWidth="9.109375" defaultRowHeight="17.25" customHeight="1" x14ac:dyDescent="0.3"/>
  <cols>
    <col min="1" max="3" width="8.44140625" style="43" customWidth="1"/>
    <col min="4" max="4" width="6.88671875" style="43" customWidth="1"/>
    <col min="5" max="5" width="12.109375" style="43" customWidth="1"/>
    <col min="6" max="29" width="13.109375" style="43" customWidth="1"/>
    <col min="30" max="30" width="14.109375" style="43" customWidth="1"/>
    <col min="31" max="31" width="19.109375" style="43" customWidth="1"/>
    <col min="32" max="32" width="16.88671875" style="43" bestFit="1" customWidth="1"/>
    <col min="33" max="16384" width="9.109375" style="43"/>
  </cols>
  <sheetData>
    <row r="1" spans="1:31" ht="10.5" customHeight="1" x14ac:dyDescent="0.3">
      <c r="C1" s="111" t="s">
        <v>67</v>
      </c>
      <c r="D1" s="111"/>
      <c r="E1" s="111"/>
      <c r="F1" s="111"/>
      <c r="G1" s="111"/>
      <c r="H1" s="111"/>
      <c r="I1" s="111"/>
      <c r="J1" s="111"/>
      <c r="K1" s="111"/>
      <c r="L1" s="40"/>
      <c r="M1" s="40"/>
      <c r="N1" s="40"/>
      <c r="O1" s="40"/>
      <c r="P1" s="44"/>
      <c r="Q1" s="44"/>
      <c r="R1" s="44"/>
      <c r="S1" s="44"/>
      <c r="T1" s="44"/>
      <c r="U1" s="44"/>
      <c r="V1" s="44"/>
      <c r="W1" s="44"/>
      <c r="X1" s="44"/>
      <c r="Y1" s="44"/>
      <c r="Z1" s="44"/>
      <c r="AA1" s="44"/>
      <c r="AB1" s="44"/>
      <c r="AC1" s="44"/>
      <c r="AD1" s="44"/>
      <c r="AE1" s="44"/>
    </row>
    <row r="2" spans="1:31" ht="10.5" customHeight="1" x14ac:dyDescent="0.3">
      <c r="C2" s="111"/>
      <c r="D2" s="111"/>
      <c r="E2" s="111"/>
      <c r="F2" s="111"/>
      <c r="G2" s="111"/>
      <c r="H2" s="111"/>
      <c r="I2" s="111"/>
      <c r="J2" s="111"/>
      <c r="K2" s="111"/>
      <c r="L2" s="40"/>
      <c r="M2" s="40"/>
      <c r="N2" s="40"/>
      <c r="O2" s="40"/>
      <c r="P2" s="44"/>
      <c r="Q2" s="44"/>
      <c r="R2" s="44"/>
      <c r="S2" s="44"/>
      <c r="T2" s="44"/>
      <c r="U2" s="44"/>
      <c r="V2" s="44"/>
      <c r="W2" s="44"/>
      <c r="X2" s="44"/>
      <c r="Y2" s="44"/>
      <c r="Z2" s="44"/>
      <c r="AA2" s="44"/>
      <c r="AB2" s="44"/>
      <c r="AC2" s="44"/>
      <c r="AD2" s="44"/>
      <c r="AE2" s="44"/>
    </row>
    <row r="3" spans="1:31" ht="10.5" customHeight="1" x14ac:dyDescent="0.3">
      <c r="C3" s="111"/>
      <c r="D3" s="111"/>
      <c r="E3" s="111"/>
      <c r="F3" s="111"/>
      <c r="G3" s="111"/>
      <c r="H3" s="111"/>
      <c r="I3" s="111"/>
      <c r="J3" s="111"/>
      <c r="K3" s="111"/>
      <c r="L3" s="40"/>
      <c r="M3" s="40"/>
      <c r="N3" s="40"/>
      <c r="O3" s="40"/>
      <c r="P3" s="44"/>
      <c r="Q3" s="44"/>
      <c r="R3" s="44"/>
      <c r="S3" s="44"/>
      <c r="T3" s="44"/>
      <c r="U3" s="44"/>
      <c r="V3" s="44"/>
      <c r="W3" s="44"/>
      <c r="X3" s="44"/>
      <c r="Y3" s="44"/>
      <c r="Z3" s="44"/>
      <c r="AA3" s="44"/>
      <c r="AB3" s="44"/>
      <c r="AC3" s="44"/>
      <c r="AD3" s="44"/>
      <c r="AE3" s="44"/>
    </row>
    <row r="4" spans="1:31" ht="10.5" customHeight="1" x14ac:dyDescent="0.3">
      <c r="C4" s="111"/>
      <c r="D4" s="111"/>
      <c r="E4" s="111"/>
      <c r="F4" s="111"/>
      <c r="G4" s="111"/>
      <c r="H4" s="111"/>
      <c r="I4" s="111"/>
      <c r="J4" s="111"/>
      <c r="K4" s="111"/>
      <c r="L4" s="40"/>
      <c r="M4" s="40"/>
      <c r="N4" s="40"/>
      <c r="O4" s="40"/>
      <c r="P4" s="44"/>
      <c r="Q4" s="44"/>
      <c r="R4" s="44"/>
      <c r="S4" s="44"/>
      <c r="T4" s="44"/>
      <c r="U4" s="44"/>
      <c r="V4" s="44"/>
      <c r="W4" s="44"/>
      <c r="X4" s="44"/>
      <c r="Y4" s="44"/>
      <c r="Z4" s="44"/>
      <c r="AA4" s="44"/>
      <c r="AB4" s="44"/>
      <c r="AC4" s="44"/>
      <c r="AD4" s="44"/>
      <c r="AE4" s="44"/>
    </row>
    <row r="5" spans="1:31" ht="10.5" customHeight="1" x14ac:dyDescent="0.3">
      <c r="C5" s="111"/>
      <c r="D5" s="111"/>
      <c r="E5" s="111"/>
      <c r="F5" s="111"/>
      <c r="G5" s="111"/>
      <c r="H5" s="111"/>
      <c r="I5" s="111"/>
      <c r="J5" s="111"/>
      <c r="K5" s="111"/>
      <c r="L5" s="40"/>
      <c r="M5" s="40"/>
      <c r="N5" s="40"/>
      <c r="O5" s="40"/>
      <c r="P5" s="44"/>
      <c r="Q5" s="44"/>
      <c r="R5" s="44"/>
      <c r="S5" s="44"/>
      <c r="T5" s="44"/>
      <c r="U5" s="44"/>
      <c r="V5" s="44"/>
      <c r="W5" s="44"/>
      <c r="X5" s="44"/>
      <c r="Y5" s="44"/>
      <c r="Z5" s="44"/>
      <c r="AA5" s="44"/>
      <c r="AB5" s="44"/>
      <c r="AC5" s="44"/>
      <c r="AD5" s="44"/>
      <c r="AE5" s="44"/>
    </row>
    <row r="6" spans="1:31" ht="17.25" customHeight="1" x14ac:dyDescent="0.3">
      <c r="C6" s="112" t="s">
        <v>60</v>
      </c>
      <c r="D6" s="112"/>
      <c r="E6" s="112"/>
      <c r="F6" s="112"/>
      <c r="G6" s="112"/>
      <c r="H6" s="112"/>
      <c r="I6" s="112"/>
      <c r="J6" s="112"/>
      <c r="K6" s="112"/>
      <c r="L6" s="1"/>
      <c r="M6" s="1"/>
      <c r="N6" s="1"/>
      <c r="O6" s="1"/>
      <c r="P6" s="45"/>
      <c r="Q6" s="45"/>
      <c r="R6" s="45"/>
      <c r="S6" s="45"/>
      <c r="T6" s="45"/>
      <c r="U6" s="45"/>
      <c r="V6" s="45"/>
      <c r="W6" s="45"/>
      <c r="X6" s="45"/>
      <c r="Y6" s="45"/>
      <c r="Z6" s="45"/>
      <c r="AA6" s="45"/>
      <c r="AB6" s="45"/>
      <c r="AC6" s="45"/>
      <c r="AD6" s="45"/>
      <c r="AE6" s="45"/>
    </row>
    <row r="7" spans="1:31" ht="17.25" customHeight="1" x14ac:dyDescent="0.3">
      <c r="C7" s="112"/>
      <c r="D7" s="112"/>
      <c r="E7" s="112"/>
      <c r="F7" s="112"/>
      <c r="G7" s="112"/>
      <c r="H7" s="112"/>
      <c r="I7" s="112"/>
      <c r="J7" s="112"/>
      <c r="K7" s="112"/>
      <c r="L7" s="1"/>
      <c r="M7" s="1"/>
      <c r="N7" s="1"/>
      <c r="O7" s="1"/>
      <c r="P7" s="45"/>
      <c r="Q7" s="45"/>
      <c r="R7" s="45"/>
      <c r="S7" s="45"/>
      <c r="T7" s="45"/>
      <c r="U7" s="45"/>
      <c r="V7" s="45"/>
      <c r="W7" s="45"/>
      <c r="X7" s="45"/>
      <c r="Y7" s="45"/>
      <c r="Z7" s="45"/>
      <c r="AA7" s="45"/>
      <c r="AB7" s="45"/>
      <c r="AC7" s="45"/>
      <c r="AD7" s="45"/>
      <c r="AE7" s="45"/>
    </row>
    <row r="8" spans="1:31" ht="17.25" customHeight="1" x14ac:dyDescent="0.3">
      <c r="C8" s="112"/>
      <c r="D8" s="112"/>
      <c r="E8" s="112"/>
      <c r="F8" s="112"/>
      <c r="G8" s="112"/>
      <c r="H8" s="112"/>
      <c r="I8" s="112"/>
      <c r="J8" s="112"/>
      <c r="K8" s="112"/>
      <c r="L8" s="41" t="s">
        <v>42</v>
      </c>
      <c r="M8" s="2"/>
      <c r="N8" s="1"/>
      <c r="O8" s="1"/>
      <c r="P8" s="45"/>
      <c r="Q8" s="45"/>
      <c r="R8" s="45"/>
      <c r="S8" s="45"/>
      <c r="T8" s="45"/>
      <c r="U8" s="45"/>
      <c r="V8" s="45"/>
      <c r="W8" s="45"/>
      <c r="X8" s="45"/>
      <c r="Y8" s="45"/>
      <c r="Z8" s="45"/>
      <c r="AA8" s="45"/>
      <c r="AB8" s="45"/>
      <c r="AC8" s="45"/>
      <c r="AD8" s="45"/>
      <c r="AE8" s="45"/>
    </row>
    <row r="9" spans="1:31" ht="17.25" customHeight="1" x14ac:dyDescent="0.3">
      <c r="F9" s="113" t="s">
        <v>69</v>
      </c>
      <c r="G9" s="114"/>
      <c r="H9" s="114"/>
      <c r="I9" s="114"/>
      <c r="J9" s="115"/>
      <c r="K9" s="113" t="s">
        <v>39</v>
      </c>
      <c r="L9" s="114"/>
      <c r="M9" s="114"/>
      <c r="N9" s="114"/>
      <c r="O9" s="114"/>
      <c r="P9" s="114"/>
      <c r="Q9" s="114"/>
      <c r="R9" s="114"/>
      <c r="S9" s="114"/>
      <c r="T9" s="114"/>
      <c r="U9" s="114"/>
      <c r="V9" s="114"/>
      <c r="W9" s="114"/>
      <c r="X9" s="114"/>
      <c r="Y9" s="114"/>
      <c r="Z9" s="114"/>
      <c r="AA9" s="114"/>
      <c r="AB9" s="114"/>
      <c r="AC9" s="114"/>
      <c r="AD9" s="115"/>
    </row>
    <row r="10" spans="1:31" s="3" customFormat="1" ht="17.25" customHeight="1" thickBot="1" x14ac:dyDescent="0.35">
      <c r="F10" s="4" t="s">
        <v>20</v>
      </c>
      <c r="G10" s="5" t="s">
        <v>21</v>
      </c>
      <c r="H10" s="42" t="s">
        <v>22</v>
      </c>
      <c r="I10" s="42" t="s">
        <v>23</v>
      </c>
      <c r="J10" s="6" t="s">
        <v>24</v>
      </c>
      <c r="K10" s="4" t="s">
        <v>25</v>
      </c>
      <c r="L10" s="5" t="s">
        <v>26</v>
      </c>
      <c r="M10" s="5" t="s">
        <v>27</v>
      </c>
      <c r="N10" s="5" t="s">
        <v>28</v>
      </c>
      <c r="O10" s="5" t="s">
        <v>29</v>
      </c>
      <c r="P10" s="5" t="s">
        <v>30</v>
      </c>
      <c r="Q10" s="5" t="s">
        <v>31</v>
      </c>
      <c r="R10" s="5" t="s">
        <v>32</v>
      </c>
      <c r="S10" s="5" t="s">
        <v>33</v>
      </c>
      <c r="T10" s="5" t="s">
        <v>34</v>
      </c>
      <c r="U10" s="5" t="s">
        <v>35</v>
      </c>
      <c r="V10" s="5" t="s">
        <v>36</v>
      </c>
      <c r="W10" s="5" t="s">
        <v>37</v>
      </c>
      <c r="X10" s="5" t="s">
        <v>38</v>
      </c>
      <c r="Y10" s="5" t="s">
        <v>52</v>
      </c>
      <c r="Z10" s="42" t="s">
        <v>62</v>
      </c>
      <c r="AA10" s="42" t="s">
        <v>63</v>
      </c>
      <c r="AB10" s="42" t="s">
        <v>64</v>
      </c>
      <c r="AC10" s="5" t="s">
        <v>65</v>
      </c>
      <c r="AD10" s="6" t="s">
        <v>66</v>
      </c>
      <c r="AE10" s="7" t="s">
        <v>41</v>
      </c>
    </row>
    <row r="11" spans="1:31" s="3" customFormat="1" ht="17.25" customHeight="1" thickBot="1" x14ac:dyDescent="0.35">
      <c r="A11" s="8" t="s">
        <v>40</v>
      </c>
      <c r="F11" s="9"/>
      <c r="G11" s="10"/>
      <c r="H11" s="10"/>
      <c r="I11" s="10"/>
      <c r="J11" s="11"/>
      <c r="K11" s="12"/>
      <c r="L11" s="10"/>
      <c r="M11" s="10"/>
      <c r="N11" s="10"/>
      <c r="O11" s="10"/>
      <c r="P11" s="10"/>
      <c r="Q11" s="10"/>
      <c r="R11" s="10"/>
      <c r="S11" s="10"/>
      <c r="T11" s="10"/>
      <c r="U11" s="10"/>
      <c r="V11" s="10"/>
      <c r="W11" s="10"/>
      <c r="X11" s="10"/>
      <c r="Y11" s="10"/>
      <c r="Z11" s="10"/>
      <c r="AA11" s="10"/>
      <c r="AB11" s="10"/>
      <c r="AC11" s="10"/>
      <c r="AD11" s="13"/>
      <c r="AE11" s="14" t="s">
        <v>44</v>
      </c>
    </row>
    <row r="12" spans="1:31" ht="17.25" customHeight="1" thickBot="1" x14ac:dyDescent="0.35">
      <c r="A12" s="108" t="s">
        <v>0</v>
      </c>
      <c r="B12" s="108"/>
      <c r="C12" s="108"/>
      <c r="D12" s="108"/>
      <c r="E12" s="46"/>
      <c r="F12" s="47"/>
      <c r="G12" s="48"/>
      <c r="H12" s="48"/>
      <c r="I12" s="48"/>
      <c r="J12" s="49"/>
      <c r="K12" s="47"/>
      <c r="L12" s="48"/>
      <c r="M12" s="48"/>
      <c r="N12" s="48"/>
      <c r="O12" s="48"/>
      <c r="P12" s="48"/>
      <c r="Q12" s="48"/>
      <c r="R12" s="48"/>
      <c r="S12" s="48"/>
      <c r="T12" s="48"/>
      <c r="U12" s="48"/>
      <c r="V12" s="48"/>
      <c r="W12" s="48"/>
      <c r="X12" s="48"/>
      <c r="Y12" s="48"/>
      <c r="Z12" s="48"/>
      <c r="AA12" s="48"/>
      <c r="AB12" s="48"/>
      <c r="AC12" s="48"/>
      <c r="AD12" s="49"/>
      <c r="AE12" s="50" t="s">
        <v>45</v>
      </c>
    </row>
    <row r="13" spans="1:31" ht="17.25" customHeight="1" thickBot="1" x14ac:dyDescent="0.35">
      <c r="A13" s="107" t="s">
        <v>61</v>
      </c>
      <c r="B13" s="107"/>
      <c r="C13" s="107"/>
      <c r="D13" s="107"/>
      <c r="E13" s="43">
        <f>SUM(F13:AD13)</f>
        <v>0</v>
      </c>
      <c r="F13" s="51"/>
      <c r="G13" s="52"/>
      <c r="H13" s="52"/>
      <c r="I13" s="52"/>
      <c r="J13" s="53"/>
      <c r="K13" s="54"/>
      <c r="L13" s="52"/>
      <c r="M13" s="52"/>
      <c r="N13" s="52"/>
      <c r="O13" s="52"/>
      <c r="P13" s="52"/>
      <c r="Q13" s="52"/>
      <c r="R13" s="52"/>
      <c r="S13" s="52"/>
      <c r="T13" s="52"/>
      <c r="U13" s="52"/>
      <c r="V13" s="52"/>
      <c r="W13" s="52"/>
      <c r="X13" s="52"/>
      <c r="Y13" s="52"/>
      <c r="Z13" s="52"/>
      <c r="AA13" s="52"/>
      <c r="AB13" s="52"/>
      <c r="AC13" s="52"/>
      <c r="AD13" s="55"/>
      <c r="AE13" s="56" t="s">
        <v>46</v>
      </c>
    </row>
    <row r="14" spans="1:31" ht="17.25" customHeight="1" x14ac:dyDescent="0.3">
      <c r="A14" s="109" t="s">
        <v>83</v>
      </c>
      <c r="B14" s="109"/>
      <c r="C14" s="109"/>
      <c r="D14" s="109"/>
      <c r="F14" s="57">
        <f>F13-F49</f>
        <v>0</v>
      </c>
      <c r="G14" s="58">
        <f>G13-G49</f>
        <v>0</v>
      </c>
      <c r="H14" s="58">
        <f t="shared" ref="H14:I14" si="0">H13-H49</f>
        <v>0</v>
      </c>
      <c r="I14" s="58">
        <f t="shared" si="0"/>
        <v>0</v>
      </c>
      <c r="J14" s="59">
        <f t="shared" ref="J14:AD14" si="1">J13-J49</f>
        <v>0</v>
      </c>
      <c r="K14" s="57">
        <f t="shared" si="1"/>
        <v>0</v>
      </c>
      <c r="L14" s="58">
        <f t="shared" si="1"/>
        <v>0</v>
      </c>
      <c r="M14" s="58">
        <f t="shared" si="1"/>
        <v>0</v>
      </c>
      <c r="N14" s="58">
        <f t="shared" si="1"/>
        <v>0</v>
      </c>
      <c r="O14" s="58">
        <f t="shared" si="1"/>
        <v>0</v>
      </c>
      <c r="P14" s="58">
        <f t="shared" si="1"/>
        <v>0</v>
      </c>
      <c r="Q14" s="58">
        <f t="shared" si="1"/>
        <v>0</v>
      </c>
      <c r="R14" s="58">
        <f t="shared" si="1"/>
        <v>0</v>
      </c>
      <c r="S14" s="58">
        <f t="shared" si="1"/>
        <v>0</v>
      </c>
      <c r="T14" s="58">
        <f t="shared" si="1"/>
        <v>0</v>
      </c>
      <c r="U14" s="58">
        <f t="shared" si="1"/>
        <v>0</v>
      </c>
      <c r="V14" s="58">
        <f t="shared" si="1"/>
        <v>0</v>
      </c>
      <c r="W14" s="58">
        <f t="shared" si="1"/>
        <v>0</v>
      </c>
      <c r="X14" s="58">
        <f t="shared" si="1"/>
        <v>0</v>
      </c>
      <c r="Y14" s="58">
        <f t="shared" si="1"/>
        <v>0</v>
      </c>
      <c r="Z14" s="58">
        <f t="shared" ref="Z14:AB14" si="2">Z13-Z49</f>
        <v>0</v>
      </c>
      <c r="AA14" s="58">
        <f t="shared" si="2"/>
        <v>0</v>
      </c>
      <c r="AB14" s="58">
        <f t="shared" si="2"/>
        <v>0</v>
      </c>
      <c r="AC14" s="58">
        <f t="shared" si="1"/>
        <v>0</v>
      </c>
      <c r="AD14" s="59">
        <f t="shared" si="1"/>
        <v>0</v>
      </c>
      <c r="AE14" s="60"/>
    </row>
    <row r="15" spans="1:31" ht="17.25" customHeight="1" thickBot="1" x14ac:dyDescent="0.35">
      <c r="A15" s="108" t="s">
        <v>1</v>
      </c>
      <c r="B15" s="108"/>
      <c r="C15" s="108"/>
      <c r="D15" s="108"/>
      <c r="E15" s="46"/>
      <c r="F15" s="47"/>
      <c r="G15" s="48"/>
      <c r="H15" s="48"/>
      <c r="I15" s="48"/>
      <c r="J15" s="49"/>
      <c r="K15" s="47"/>
      <c r="L15" s="48"/>
      <c r="M15" s="48"/>
      <c r="N15" s="48"/>
      <c r="O15" s="48"/>
      <c r="P15" s="48"/>
      <c r="Q15" s="48"/>
      <c r="R15" s="48"/>
      <c r="S15" s="48"/>
      <c r="T15" s="48"/>
      <c r="U15" s="48"/>
      <c r="V15" s="48"/>
      <c r="W15" s="48"/>
      <c r="X15" s="48"/>
      <c r="Y15" s="48"/>
      <c r="Z15" s="48"/>
      <c r="AA15" s="48"/>
      <c r="AB15" s="48"/>
      <c r="AC15" s="48"/>
      <c r="AD15" s="49"/>
      <c r="AE15" s="60"/>
    </row>
    <row r="16" spans="1:31" ht="17.25" customHeight="1" thickBot="1" x14ac:dyDescent="0.35">
      <c r="A16" s="107" t="s">
        <v>2</v>
      </c>
      <c r="B16" s="107"/>
      <c r="C16" s="107"/>
      <c r="D16" s="107"/>
      <c r="F16" s="15"/>
      <c r="G16" s="16"/>
      <c r="H16" s="16"/>
      <c r="I16" s="16"/>
      <c r="J16" s="17"/>
      <c r="K16" s="18"/>
      <c r="L16" s="16"/>
      <c r="M16" s="16"/>
      <c r="N16" s="16"/>
      <c r="O16" s="16"/>
      <c r="P16" s="16"/>
      <c r="Q16" s="16"/>
      <c r="R16" s="16"/>
      <c r="S16" s="16"/>
      <c r="T16" s="16"/>
      <c r="U16" s="16"/>
      <c r="V16" s="16"/>
      <c r="W16" s="16"/>
      <c r="X16" s="16"/>
      <c r="Y16" s="16"/>
      <c r="Z16" s="16"/>
      <c r="AA16" s="16"/>
      <c r="AB16" s="16"/>
      <c r="AC16" s="16"/>
      <c r="AD16" s="19"/>
      <c r="AE16" s="20"/>
    </row>
    <row r="17" spans="1:38" ht="17.25" customHeight="1" x14ac:dyDescent="0.3">
      <c r="A17" s="107" t="s">
        <v>3</v>
      </c>
      <c r="B17" s="107"/>
      <c r="C17" s="107"/>
      <c r="D17" s="107"/>
      <c r="F17" s="21">
        <f>F13*F16</f>
        <v>0</v>
      </c>
      <c r="G17" s="22">
        <f t="shared" ref="G17:AD17" si="3">G13*G16</f>
        <v>0</v>
      </c>
      <c r="H17" s="22">
        <f t="shared" ref="H17:I17" si="4">H13*H16</f>
        <v>0</v>
      </c>
      <c r="I17" s="22">
        <f t="shared" si="4"/>
        <v>0</v>
      </c>
      <c r="J17" s="23">
        <f t="shared" si="3"/>
        <v>0</v>
      </c>
      <c r="K17" s="21">
        <f t="shared" si="3"/>
        <v>0</v>
      </c>
      <c r="L17" s="22">
        <f t="shared" si="3"/>
        <v>0</v>
      </c>
      <c r="M17" s="22">
        <f t="shared" si="3"/>
        <v>0</v>
      </c>
      <c r="N17" s="22">
        <f t="shared" si="3"/>
        <v>0</v>
      </c>
      <c r="O17" s="22">
        <f t="shared" si="3"/>
        <v>0</v>
      </c>
      <c r="P17" s="22">
        <f t="shared" si="3"/>
        <v>0</v>
      </c>
      <c r="Q17" s="22">
        <f t="shared" si="3"/>
        <v>0</v>
      </c>
      <c r="R17" s="22">
        <f t="shared" si="3"/>
        <v>0</v>
      </c>
      <c r="S17" s="22">
        <f t="shared" si="3"/>
        <v>0</v>
      </c>
      <c r="T17" s="22">
        <f t="shared" si="3"/>
        <v>0</v>
      </c>
      <c r="U17" s="22">
        <f t="shared" si="3"/>
        <v>0</v>
      </c>
      <c r="V17" s="22">
        <f t="shared" si="3"/>
        <v>0</v>
      </c>
      <c r="W17" s="22">
        <f t="shared" si="3"/>
        <v>0</v>
      </c>
      <c r="X17" s="22">
        <f t="shared" si="3"/>
        <v>0</v>
      </c>
      <c r="Y17" s="22">
        <f t="shared" si="3"/>
        <v>0</v>
      </c>
      <c r="Z17" s="22">
        <f t="shared" ref="Z17:AB17" si="5">Z13*Z16</f>
        <v>0</v>
      </c>
      <c r="AA17" s="22">
        <f t="shared" si="5"/>
        <v>0</v>
      </c>
      <c r="AB17" s="22">
        <f t="shared" si="5"/>
        <v>0</v>
      </c>
      <c r="AC17" s="22">
        <f t="shared" si="3"/>
        <v>0</v>
      </c>
      <c r="AD17" s="23">
        <f t="shared" si="3"/>
        <v>0</v>
      </c>
      <c r="AE17" s="24">
        <f>SUM(F17:AD17)</f>
        <v>0</v>
      </c>
    </row>
    <row r="18" spans="1:38" ht="17.25" customHeight="1" x14ac:dyDescent="0.3">
      <c r="A18" s="110" t="s">
        <v>4</v>
      </c>
      <c r="B18" s="110"/>
      <c r="C18" s="110"/>
      <c r="D18" s="110"/>
      <c r="F18" s="25">
        <f>F16</f>
        <v>0</v>
      </c>
      <c r="G18" s="26">
        <f t="shared" ref="G18:AD18" si="6">G16</f>
        <v>0</v>
      </c>
      <c r="H18" s="26">
        <f t="shared" ref="H18:I18" si="7">H16</f>
        <v>0</v>
      </c>
      <c r="I18" s="26">
        <f t="shared" si="7"/>
        <v>0</v>
      </c>
      <c r="J18" s="27">
        <f t="shared" si="6"/>
        <v>0</v>
      </c>
      <c r="K18" s="25">
        <f t="shared" si="6"/>
        <v>0</v>
      </c>
      <c r="L18" s="26">
        <f t="shared" si="6"/>
        <v>0</v>
      </c>
      <c r="M18" s="26">
        <f t="shared" si="6"/>
        <v>0</v>
      </c>
      <c r="N18" s="26">
        <f t="shared" si="6"/>
        <v>0</v>
      </c>
      <c r="O18" s="26">
        <f t="shared" si="6"/>
        <v>0</v>
      </c>
      <c r="P18" s="26">
        <f t="shared" si="6"/>
        <v>0</v>
      </c>
      <c r="Q18" s="26">
        <f t="shared" si="6"/>
        <v>0</v>
      </c>
      <c r="R18" s="26">
        <f t="shared" si="6"/>
        <v>0</v>
      </c>
      <c r="S18" s="26">
        <f t="shared" si="6"/>
        <v>0</v>
      </c>
      <c r="T18" s="26">
        <f t="shared" si="6"/>
        <v>0</v>
      </c>
      <c r="U18" s="26">
        <f t="shared" si="6"/>
        <v>0</v>
      </c>
      <c r="V18" s="26">
        <f t="shared" si="6"/>
        <v>0</v>
      </c>
      <c r="W18" s="26">
        <f t="shared" si="6"/>
        <v>0</v>
      </c>
      <c r="X18" s="26">
        <f t="shared" si="6"/>
        <v>0</v>
      </c>
      <c r="Y18" s="26">
        <f t="shared" si="6"/>
        <v>0</v>
      </c>
      <c r="Z18" s="26">
        <f t="shared" ref="Z18:AB18" si="8">Z16</f>
        <v>0</v>
      </c>
      <c r="AA18" s="26">
        <f t="shared" si="8"/>
        <v>0</v>
      </c>
      <c r="AB18" s="26">
        <f t="shared" si="8"/>
        <v>0</v>
      </c>
      <c r="AC18" s="26">
        <f t="shared" si="6"/>
        <v>0</v>
      </c>
      <c r="AD18" s="27">
        <f t="shared" si="6"/>
        <v>0</v>
      </c>
      <c r="AE18" s="20"/>
    </row>
    <row r="19" spans="1:38" ht="17.25" customHeight="1" x14ac:dyDescent="0.3">
      <c r="A19" s="108" t="s">
        <v>51</v>
      </c>
      <c r="B19" s="108"/>
      <c r="C19" s="108"/>
      <c r="D19" s="108"/>
      <c r="E19" s="46"/>
      <c r="F19" s="47"/>
      <c r="G19" s="48"/>
      <c r="H19" s="48"/>
      <c r="I19" s="48"/>
      <c r="J19" s="49"/>
      <c r="K19" s="47"/>
      <c r="L19" s="48"/>
      <c r="M19" s="48"/>
      <c r="N19" s="48"/>
      <c r="O19" s="48"/>
      <c r="P19" s="48"/>
      <c r="Q19" s="48"/>
      <c r="R19" s="48"/>
      <c r="S19" s="48"/>
      <c r="T19" s="48"/>
      <c r="U19" s="48"/>
      <c r="V19" s="48"/>
      <c r="W19" s="48"/>
      <c r="X19" s="48"/>
      <c r="Y19" s="48"/>
      <c r="Z19" s="48"/>
      <c r="AA19" s="48"/>
      <c r="AB19" s="48"/>
      <c r="AC19" s="48"/>
      <c r="AD19" s="49"/>
      <c r="AE19" s="20"/>
    </row>
    <row r="20" spans="1:38" ht="17.25" customHeight="1" x14ac:dyDescent="0.35">
      <c r="A20" s="107" t="s">
        <v>57</v>
      </c>
      <c r="B20" s="107"/>
      <c r="C20" s="107"/>
      <c r="D20" s="107"/>
      <c r="E20" s="28">
        <v>6.2E-2</v>
      </c>
      <c r="F20" s="61">
        <f>F18*E20</f>
        <v>0</v>
      </c>
      <c r="G20" s="62">
        <f>G18*E20</f>
        <v>0</v>
      </c>
      <c r="H20" s="62">
        <f>H18*E20</f>
        <v>0</v>
      </c>
      <c r="I20" s="62">
        <f>I18*E20</f>
        <v>0</v>
      </c>
      <c r="J20" s="63">
        <f>J18*E20</f>
        <v>0</v>
      </c>
      <c r="K20" s="61">
        <f>K18*E20</f>
        <v>0</v>
      </c>
      <c r="L20" s="62">
        <f>L18*E20</f>
        <v>0</v>
      </c>
      <c r="M20" s="62">
        <f>M18*E20</f>
        <v>0</v>
      </c>
      <c r="N20" s="62">
        <f>N18*E20</f>
        <v>0</v>
      </c>
      <c r="O20" s="62">
        <f>O18*E20</f>
        <v>0</v>
      </c>
      <c r="P20" s="62">
        <f>P18*E20</f>
        <v>0</v>
      </c>
      <c r="Q20" s="62">
        <f>Q18*E20</f>
        <v>0</v>
      </c>
      <c r="R20" s="62">
        <f>R18*E20</f>
        <v>0</v>
      </c>
      <c r="S20" s="62">
        <f>S18*E20</f>
        <v>0</v>
      </c>
      <c r="T20" s="62">
        <f>T18*E20</f>
        <v>0</v>
      </c>
      <c r="U20" s="62">
        <f>U18*E20</f>
        <v>0</v>
      </c>
      <c r="V20" s="62">
        <f>V18*E20</f>
        <v>0</v>
      </c>
      <c r="W20" s="62">
        <f>W18*E20</f>
        <v>0</v>
      </c>
      <c r="X20" s="62">
        <f>X18*E20</f>
        <v>0</v>
      </c>
      <c r="Y20" s="62">
        <f>Y18*E20</f>
        <v>0</v>
      </c>
      <c r="Z20" s="62">
        <f>Z18*E20</f>
        <v>0</v>
      </c>
      <c r="AA20" s="62">
        <f>AA18*E20</f>
        <v>0</v>
      </c>
      <c r="AB20" s="62">
        <f>AB18*E20</f>
        <v>0</v>
      </c>
      <c r="AC20" s="62">
        <f>AC18*E20</f>
        <v>0</v>
      </c>
      <c r="AD20" s="63">
        <f>AD18*E20</f>
        <v>0</v>
      </c>
      <c r="AE20" s="24">
        <f>AE17*E20</f>
        <v>0</v>
      </c>
    </row>
    <row r="21" spans="1:38" ht="17.25" customHeight="1" x14ac:dyDescent="0.35">
      <c r="A21" s="107" t="s">
        <v>58</v>
      </c>
      <c r="B21" s="107"/>
      <c r="C21" s="107"/>
      <c r="D21" s="107"/>
      <c r="E21" s="28">
        <v>1.4500000000000001E-2</v>
      </c>
      <c r="F21" s="61">
        <f>F18*E21</f>
        <v>0</v>
      </c>
      <c r="G21" s="62">
        <f>G18*E21</f>
        <v>0</v>
      </c>
      <c r="H21" s="62">
        <f>H18*E21</f>
        <v>0</v>
      </c>
      <c r="I21" s="62">
        <f>I18*E21</f>
        <v>0</v>
      </c>
      <c r="J21" s="63">
        <f>J18*E21</f>
        <v>0</v>
      </c>
      <c r="K21" s="61">
        <f>K18*E21</f>
        <v>0</v>
      </c>
      <c r="L21" s="62">
        <f>L18*E21</f>
        <v>0</v>
      </c>
      <c r="M21" s="62">
        <f>M18*E21</f>
        <v>0</v>
      </c>
      <c r="N21" s="62">
        <f>N18*E21</f>
        <v>0</v>
      </c>
      <c r="O21" s="62">
        <f>O18*E21</f>
        <v>0</v>
      </c>
      <c r="P21" s="62">
        <f>P18*E21</f>
        <v>0</v>
      </c>
      <c r="Q21" s="62">
        <f>Q18*E21</f>
        <v>0</v>
      </c>
      <c r="R21" s="62">
        <f>R18*E21</f>
        <v>0</v>
      </c>
      <c r="S21" s="62">
        <f>S18*E21</f>
        <v>0</v>
      </c>
      <c r="T21" s="62">
        <f>T18*E21</f>
        <v>0</v>
      </c>
      <c r="U21" s="62">
        <f>U18*E21</f>
        <v>0</v>
      </c>
      <c r="V21" s="62">
        <f>V18*E21</f>
        <v>0</v>
      </c>
      <c r="W21" s="62">
        <f>W18*E21</f>
        <v>0</v>
      </c>
      <c r="X21" s="62">
        <f>X18*E21</f>
        <v>0</v>
      </c>
      <c r="Y21" s="62">
        <f>Y18*E21</f>
        <v>0</v>
      </c>
      <c r="Z21" s="62">
        <f>Z18*E21</f>
        <v>0</v>
      </c>
      <c r="AA21" s="62">
        <f>AA18*E21</f>
        <v>0</v>
      </c>
      <c r="AB21" s="62">
        <f>AB18*E21</f>
        <v>0</v>
      </c>
      <c r="AC21" s="62">
        <f>AC18*E21</f>
        <v>0</v>
      </c>
      <c r="AD21" s="63">
        <f>AD18*E21</f>
        <v>0</v>
      </c>
      <c r="AE21" s="24">
        <f>AE17*E21</f>
        <v>0</v>
      </c>
    </row>
    <row r="22" spans="1:38" ht="17.25" customHeight="1" thickBot="1" x14ac:dyDescent="0.4">
      <c r="A22" s="107" t="s">
        <v>59</v>
      </c>
      <c r="B22" s="107"/>
      <c r="C22" s="107"/>
      <c r="D22" s="107"/>
      <c r="E22" s="28">
        <v>7.4999999999999997E-2</v>
      </c>
      <c r="F22" s="61">
        <f>F18*E22</f>
        <v>0</v>
      </c>
      <c r="G22" s="62">
        <f>G18*E22</f>
        <v>0</v>
      </c>
      <c r="H22" s="62">
        <f>H18*E22</f>
        <v>0</v>
      </c>
      <c r="I22" s="62">
        <f>I18*E22</f>
        <v>0</v>
      </c>
      <c r="J22" s="63">
        <f>J18*E22</f>
        <v>0</v>
      </c>
      <c r="K22" s="61">
        <f>K18*E22</f>
        <v>0</v>
      </c>
      <c r="L22" s="62">
        <f>L18*E22</f>
        <v>0</v>
      </c>
      <c r="M22" s="62">
        <f>M18*E22</f>
        <v>0</v>
      </c>
      <c r="N22" s="62">
        <f>N18*E22</f>
        <v>0</v>
      </c>
      <c r="O22" s="62">
        <f>O18*E22</f>
        <v>0</v>
      </c>
      <c r="P22" s="62">
        <f>P18*E22</f>
        <v>0</v>
      </c>
      <c r="Q22" s="62">
        <f>Q18*E22</f>
        <v>0</v>
      </c>
      <c r="R22" s="62">
        <f>R18*E22</f>
        <v>0</v>
      </c>
      <c r="S22" s="62">
        <f>S18*E22</f>
        <v>0</v>
      </c>
      <c r="T22" s="62">
        <f>T18*E22</f>
        <v>0</v>
      </c>
      <c r="U22" s="62">
        <f>U18*E22</f>
        <v>0</v>
      </c>
      <c r="V22" s="62">
        <f>V18*E22</f>
        <v>0</v>
      </c>
      <c r="W22" s="62">
        <f>W18*E22</f>
        <v>0</v>
      </c>
      <c r="X22" s="62">
        <f>X18*E22</f>
        <v>0</v>
      </c>
      <c r="Y22" s="62">
        <f>Y18*E22</f>
        <v>0</v>
      </c>
      <c r="Z22" s="62">
        <f>Z18*E22</f>
        <v>0</v>
      </c>
      <c r="AA22" s="62">
        <f>AA18*E22</f>
        <v>0</v>
      </c>
      <c r="AB22" s="62">
        <f>AB18*E22</f>
        <v>0</v>
      </c>
      <c r="AC22" s="62">
        <f>AC18*E22</f>
        <v>0</v>
      </c>
      <c r="AD22" s="63">
        <f>AD18*E22</f>
        <v>0</v>
      </c>
      <c r="AE22" s="24">
        <f>AE17*E22</f>
        <v>0</v>
      </c>
    </row>
    <row r="23" spans="1:38" ht="17.25" customHeight="1" thickBot="1" x14ac:dyDescent="0.35">
      <c r="A23" s="107" t="s">
        <v>72</v>
      </c>
      <c r="B23" s="107"/>
      <c r="C23" s="107"/>
      <c r="D23" s="107"/>
      <c r="F23" s="64"/>
      <c r="G23" s="65"/>
      <c r="H23" s="65"/>
      <c r="I23" s="65"/>
      <c r="J23" s="66"/>
      <c r="K23" s="67"/>
      <c r="L23" s="65"/>
      <c r="M23" s="65"/>
      <c r="N23" s="65"/>
      <c r="O23" s="65"/>
      <c r="P23" s="65"/>
      <c r="Q23" s="65"/>
      <c r="R23" s="65"/>
      <c r="S23" s="65"/>
      <c r="T23" s="65"/>
      <c r="U23" s="65"/>
      <c r="V23" s="65"/>
      <c r="W23" s="65"/>
      <c r="X23" s="65"/>
      <c r="Y23" s="65"/>
      <c r="Z23" s="65"/>
      <c r="AA23" s="65"/>
      <c r="AB23" s="65"/>
      <c r="AC23" s="65"/>
      <c r="AD23" s="68"/>
      <c r="AE23" s="29">
        <f>SUM(F23:AD23)*12</f>
        <v>0</v>
      </c>
      <c r="AF23" s="69"/>
      <c r="AG23" s="69"/>
      <c r="AH23" s="69"/>
      <c r="AI23" s="69"/>
      <c r="AJ23" s="69"/>
      <c r="AK23" s="69"/>
      <c r="AL23" s="69"/>
    </row>
    <row r="24" spans="1:38" ht="17.25" customHeight="1" x14ac:dyDescent="0.3">
      <c r="A24" s="107" t="s">
        <v>53</v>
      </c>
      <c r="B24" s="107"/>
      <c r="C24" s="107"/>
      <c r="D24" s="107"/>
      <c r="F24" s="61">
        <f t="shared" ref="F24:AD24" si="9">IFERROR((F23*12)/F13,0)</f>
        <v>0</v>
      </c>
      <c r="G24" s="62">
        <f t="shared" si="9"/>
        <v>0</v>
      </c>
      <c r="H24" s="62">
        <f t="shared" ref="H24:I24" si="10">IFERROR((H23*12)/H13,0)</f>
        <v>0</v>
      </c>
      <c r="I24" s="62">
        <f t="shared" si="10"/>
        <v>0</v>
      </c>
      <c r="J24" s="63">
        <f t="shared" si="9"/>
        <v>0</v>
      </c>
      <c r="K24" s="61">
        <f t="shared" si="9"/>
        <v>0</v>
      </c>
      <c r="L24" s="62">
        <f t="shared" si="9"/>
        <v>0</v>
      </c>
      <c r="M24" s="62">
        <f t="shared" si="9"/>
        <v>0</v>
      </c>
      <c r="N24" s="62">
        <f t="shared" si="9"/>
        <v>0</v>
      </c>
      <c r="O24" s="62">
        <f t="shared" si="9"/>
        <v>0</v>
      </c>
      <c r="P24" s="62">
        <f t="shared" si="9"/>
        <v>0</v>
      </c>
      <c r="Q24" s="62">
        <f t="shared" si="9"/>
        <v>0</v>
      </c>
      <c r="R24" s="62">
        <f t="shared" si="9"/>
        <v>0</v>
      </c>
      <c r="S24" s="62">
        <f t="shared" si="9"/>
        <v>0</v>
      </c>
      <c r="T24" s="62">
        <f t="shared" si="9"/>
        <v>0</v>
      </c>
      <c r="U24" s="62">
        <f t="shared" si="9"/>
        <v>0</v>
      </c>
      <c r="V24" s="62">
        <f t="shared" si="9"/>
        <v>0</v>
      </c>
      <c r="W24" s="62">
        <f t="shared" si="9"/>
        <v>0</v>
      </c>
      <c r="X24" s="62">
        <f t="shared" si="9"/>
        <v>0</v>
      </c>
      <c r="Y24" s="62">
        <f t="shared" si="9"/>
        <v>0</v>
      </c>
      <c r="Z24" s="62">
        <f t="shared" ref="Z24:AB24" si="11">IFERROR((Z23*12)/Z13,0)</f>
        <v>0</v>
      </c>
      <c r="AA24" s="62">
        <f t="shared" si="11"/>
        <v>0</v>
      </c>
      <c r="AB24" s="62">
        <f t="shared" si="11"/>
        <v>0</v>
      </c>
      <c r="AC24" s="62">
        <f t="shared" si="9"/>
        <v>0</v>
      </c>
      <c r="AD24" s="63">
        <f t="shared" si="9"/>
        <v>0</v>
      </c>
      <c r="AE24" s="24"/>
    </row>
    <row r="25" spans="1:38" ht="17.25" customHeight="1" x14ac:dyDescent="0.3">
      <c r="A25" s="110" t="s">
        <v>4</v>
      </c>
      <c r="B25" s="110"/>
      <c r="C25" s="110"/>
      <c r="D25" s="110"/>
      <c r="F25" s="25">
        <f t="shared" ref="F25:AD25" si="12">IFERROR(F18+F20+F21+F22+F24,0)</f>
        <v>0</v>
      </c>
      <c r="G25" s="26">
        <f t="shared" si="12"/>
        <v>0</v>
      </c>
      <c r="H25" s="26">
        <f t="shared" ref="H25" si="13">IFERROR(H18+H20+H21+H22+H24,0)</f>
        <v>0</v>
      </c>
      <c r="I25" s="26">
        <f>IFERROR(I18+I20+I21+I22+I24,0)</f>
        <v>0</v>
      </c>
      <c r="J25" s="27">
        <f t="shared" si="12"/>
        <v>0</v>
      </c>
      <c r="K25" s="25">
        <f t="shared" si="12"/>
        <v>0</v>
      </c>
      <c r="L25" s="26">
        <f t="shared" si="12"/>
        <v>0</v>
      </c>
      <c r="M25" s="26">
        <f t="shared" si="12"/>
        <v>0</v>
      </c>
      <c r="N25" s="26">
        <f t="shared" si="12"/>
        <v>0</v>
      </c>
      <c r="O25" s="26">
        <f t="shared" si="12"/>
        <v>0</v>
      </c>
      <c r="P25" s="26">
        <f t="shared" si="12"/>
        <v>0</v>
      </c>
      <c r="Q25" s="26">
        <f t="shared" si="12"/>
        <v>0</v>
      </c>
      <c r="R25" s="26">
        <f t="shared" si="12"/>
        <v>0</v>
      </c>
      <c r="S25" s="26">
        <f t="shared" si="12"/>
        <v>0</v>
      </c>
      <c r="T25" s="26">
        <f t="shared" si="12"/>
        <v>0</v>
      </c>
      <c r="U25" s="26">
        <f t="shared" si="12"/>
        <v>0</v>
      </c>
      <c r="V25" s="26">
        <f t="shared" si="12"/>
        <v>0</v>
      </c>
      <c r="W25" s="26">
        <f t="shared" si="12"/>
        <v>0</v>
      </c>
      <c r="X25" s="26">
        <f t="shared" si="12"/>
        <v>0</v>
      </c>
      <c r="Y25" s="26">
        <f t="shared" si="12"/>
        <v>0</v>
      </c>
      <c r="Z25" s="26">
        <f>IFERROR(Z18+Z20+Z21+Z22+Z24,0)</f>
        <v>0</v>
      </c>
      <c r="AA25" s="26">
        <f t="shared" ref="AA25:AB25" si="14">IFERROR(AA18+AA20+AA21+AA22+AA24,0)</f>
        <v>0</v>
      </c>
      <c r="AB25" s="26">
        <f t="shared" si="14"/>
        <v>0</v>
      </c>
      <c r="AC25" s="26">
        <f t="shared" si="12"/>
        <v>0</v>
      </c>
      <c r="AD25" s="27">
        <f t="shared" si="12"/>
        <v>0</v>
      </c>
      <c r="AE25" s="30"/>
    </row>
    <row r="26" spans="1:38" ht="17.25" customHeight="1" thickBot="1" x14ac:dyDescent="0.4">
      <c r="A26" s="108" t="s">
        <v>56</v>
      </c>
      <c r="B26" s="108"/>
      <c r="C26" s="108"/>
      <c r="D26" s="108"/>
      <c r="E26" s="46"/>
      <c r="F26" s="47"/>
      <c r="G26" s="48"/>
      <c r="H26" s="48"/>
      <c r="I26" s="48"/>
      <c r="J26" s="49"/>
      <c r="K26" s="47"/>
      <c r="L26" s="48"/>
      <c r="M26" s="48"/>
      <c r="N26" s="48"/>
      <c r="O26" s="48"/>
      <c r="P26" s="48"/>
      <c r="Q26" s="48"/>
      <c r="R26" s="48"/>
      <c r="S26" s="48"/>
      <c r="T26" s="48"/>
      <c r="U26" s="48"/>
      <c r="V26" s="48"/>
      <c r="W26" s="48"/>
      <c r="X26" s="48"/>
      <c r="Y26" s="48"/>
      <c r="Z26" s="48"/>
      <c r="AA26" s="48"/>
      <c r="AB26" s="48"/>
      <c r="AC26" s="48"/>
      <c r="AD26" s="49"/>
      <c r="AE26" s="20"/>
    </row>
    <row r="27" spans="1:38" ht="17.25" customHeight="1" x14ac:dyDescent="0.3">
      <c r="A27" s="87" t="s">
        <v>11</v>
      </c>
      <c r="B27" s="87"/>
      <c r="C27" s="87"/>
      <c r="D27" s="87"/>
      <c r="E27" s="70"/>
      <c r="F27" s="62">
        <f>IFERROR(((E27/E13)*F13)/F13,0)</f>
        <v>0</v>
      </c>
      <c r="G27" s="62">
        <f>IFERROR(((E27/E13)*G13)/G13,0)</f>
        <v>0</v>
      </c>
      <c r="H27" s="62">
        <f>IFERROR(((E27/E13)*H13)/H13,0)</f>
        <v>0</v>
      </c>
      <c r="I27" s="62">
        <f>IFERROR(((E27/E13)*I13)/I13,0)</f>
        <v>0</v>
      </c>
      <c r="J27" s="63">
        <f>IFERROR(((E27/E13)*J13)/J13,0)</f>
        <v>0</v>
      </c>
      <c r="K27" s="61">
        <f>IFERROR(((E27/E13)*K13)/K13,0)</f>
        <v>0</v>
      </c>
      <c r="L27" s="62">
        <f>IFERROR(((E27/E13)*L13)/L13,0)</f>
        <v>0</v>
      </c>
      <c r="M27" s="62">
        <f>IFERROR(((E27/E13)*M13)/M13,0)</f>
        <v>0</v>
      </c>
      <c r="N27" s="62">
        <f>IFERROR(((E27/E13)*N13)/N13,0)</f>
        <v>0</v>
      </c>
      <c r="O27" s="62">
        <f>IFERROR(((E27/E13)*O13)/O13,0)</f>
        <v>0</v>
      </c>
      <c r="P27" s="62">
        <f>IFERROR(((E27/E13)*P13)/P13,0)</f>
        <v>0</v>
      </c>
      <c r="Q27" s="62">
        <f>IFERROR(((E27/E13)*Q13)/Q13,0)</f>
        <v>0</v>
      </c>
      <c r="R27" s="62">
        <f>IFERROR(((E27/E13)*R13)/R13,0)</f>
        <v>0</v>
      </c>
      <c r="S27" s="62">
        <f>IFERROR(((E27/E13)*S13)/S13,0)</f>
        <v>0</v>
      </c>
      <c r="T27" s="62">
        <f>IFERROR(((E27/E13)*T13)/T13,0)</f>
        <v>0</v>
      </c>
      <c r="U27" s="62">
        <f>IFERROR(((E27/E13)*U13)/U13,0)</f>
        <v>0</v>
      </c>
      <c r="V27" s="62">
        <f>IFERROR(((E27/E13)*V13)/V13,0)</f>
        <v>0</v>
      </c>
      <c r="W27" s="62">
        <f>IFERROR(((E27/E13)*W13)/W13,0)</f>
        <v>0</v>
      </c>
      <c r="X27" s="62">
        <f>IFERROR(((E27/E13)*X13)/X13,0)</f>
        <v>0</v>
      </c>
      <c r="Y27" s="62">
        <f>IFERROR(((E27/E13)*Y13)/Y13,0)</f>
        <v>0</v>
      </c>
      <c r="Z27" s="62">
        <f>IFERROR(((E27/E13)*Z13)/Z13,0)</f>
        <v>0</v>
      </c>
      <c r="AA27" s="62">
        <f>IFERROR(((E27/E13)*AA13)/AA13,0)</f>
        <v>0</v>
      </c>
      <c r="AB27" s="62">
        <f>IFERROR(((E27/E13)*AB13)/AB13,0)</f>
        <v>0</v>
      </c>
      <c r="AC27" s="62">
        <f>IFERROR(((E27/E13)*AC13)/AC13,0)</f>
        <v>0</v>
      </c>
      <c r="AD27" s="63">
        <f>IFERROR(((E27/E13)*AD13)/AD13,0)</f>
        <v>0</v>
      </c>
      <c r="AE27" s="24">
        <f>SUM(E27:E41)</f>
        <v>0</v>
      </c>
    </row>
    <row r="28" spans="1:38" ht="17.25" customHeight="1" x14ac:dyDescent="0.3">
      <c r="A28" s="107" t="s">
        <v>12</v>
      </c>
      <c r="B28" s="107"/>
      <c r="C28" s="107"/>
      <c r="D28" s="107"/>
      <c r="E28" s="71"/>
      <c r="F28" s="62">
        <f>IFERROR(((E28/E13)*F13)/F13,0)</f>
        <v>0</v>
      </c>
      <c r="G28" s="62">
        <f>IFERROR(((E28/E13)*G13)/G13,0)</f>
        <v>0</v>
      </c>
      <c r="H28" s="62">
        <f>IFERROR(((E28/E13)*H13)/H13,0)</f>
        <v>0</v>
      </c>
      <c r="I28" s="62">
        <f>IFERROR(((E28/E13)*I13)/I13,0)</f>
        <v>0</v>
      </c>
      <c r="J28" s="63">
        <f>IFERROR(((E28/E13)*J13)/J13,0)</f>
        <v>0</v>
      </c>
      <c r="K28" s="61">
        <f>IFERROR(((E28/E13)*K13)/K13,0)</f>
        <v>0</v>
      </c>
      <c r="L28" s="62">
        <f>IFERROR(((E28/E13)*L13)/L13,0)</f>
        <v>0</v>
      </c>
      <c r="M28" s="62">
        <f>IFERROR(((E28/E13)*M13)/M13,0)</f>
        <v>0</v>
      </c>
      <c r="N28" s="62">
        <f>IFERROR(((E28/E13)*N13)/N13,0)</f>
        <v>0</v>
      </c>
      <c r="O28" s="62">
        <f>IFERROR(((E28/E13)*O13)/O13,0)</f>
        <v>0</v>
      </c>
      <c r="P28" s="62">
        <f>IFERROR(((E28/E13)*P13)/P13,0)</f>
        <v>0</v>
      </c>
      <c r="Q28" s="62">
        <f>IFERROR(((E28/E13)*Q13)/Q13,0)</f>
        <v>0</v>
      </c>
      <c r="R28" s="62">
        <f>IFERROR(((E28/E13)*R13)/R13,0)</f>
        <v>0</v>
      </c>
      <c r="S28" s="62">
        <f>IFERROR(((E28/E13)*S13)/S13,0)</f>
        <v>0</v>
      </c>
      <c r="T28" s="62">
        <f>IFERROR(((E28/E13)*T13)/T13,0)</f>
        <v>0</v>
      </c>
      <c r="U28" s="62">
        <f>IFERROR(((E28/E13)*U13)/U13,0)</f>
        <v>0</v>
      </c>
      <c r="V28" s="62">
        <f>IFERROR(((E28/E13)*V13)/V13,0)</f>
        <v>0</v>
      </c>
      <c r="W28" s="62">
        <f>IFERROR(((E28/E13)*W13)/W13,0)</f>
        <v>0</v>
      </c>
      <c r="X28" s="62">
        <f>IFERROR(((E28/E13)*X13)/X13,0)</f>
        <v>0</v>
      </c>
      <c r="Y28" s="62">
        <f>IFERROR(((E28/E13)*Y13)/Y13,0)</f>
        <v>0</v>
      </c>
      <c r="Z28" s="62">
        <f>IFERROR(((E28/E13)*Z13)/Z13,0)</f>
        <v>0</v>
      </c>
      <c r="AA28" s="62">
        <f>IFERROR(((E28/E13)*AA13)/AA13,0)</f>
        <v>0</v>
      </c>
      <c r="AB28" s="62">
        <f>IFERROR(((E28/E13)*AB13)/AB13,0)</f>
        <v>0</v>
      </c>
      <c r="AC28" s="62">
        <f>IFERROR(((E28/E13)*AC13)/AC13,0)</f>
        <v>0</v>
      </c>
      <c r="AD28" s="63">
        <f>IFERROR(((E28/E13)*AD13)/AD13,0)</f>
        <v>0</v>
      </c>
      <c r="AE28" s="24"/>
    </row>
    <row r="29" spans="1:38" ht="17.25" customHeight="1" x14ac:dyDescent="0.3">
      <c r="A29" s="87" t="s">
        <v>9</v>
      </c>
      <c r="B29" s="87"/>
      <c r="C29" s="87"/>
      <c r="D29" s="87"/>
      <c r="E29" s="71"/>
      <c r="F29" s="62">
        <f>IFERROR(((E29/E13)*F13)/F13,0)</f>
        <v>0</v>
      </c>
      <c r="G29" s="62">
        <f>IFERROR(((E29/E13)*G13)/G13,0)</f>
        <v>0</v>
      </c>
      <c r="H29" s="62">
        <f>IFERROR(((E29/E13)*H13)/H13,0)</f>
        <v>0</v>
      </c>
      <c r="I29" s="62">
        <f>IFERROR(((E29/E13)*I13)/I13,0)</f>
        <v>0</v>
      </c>
      <c r="J29" s="63">
        <f>IFERROR(((E29/E13)*J13)/J13,0)</f>
        <v>0</v>
      </c>
      <c r="K29" s="61">
        <f>IFERROR(((E29/E13)*K13)/K13,0)</f>
        <v>0</v>
      </c>
      <c r="L29" s="62">
        <f>IFERROR(((E29/E13)*L13)/L13,0)</f>
        <v>0</v>
      </c>
      <c r="M29" s="62">
        <f>IFERROR(((E29/E13)*M13)/M13,0)</f>
        <v>0</v>
      </c>
      <c r="N29" s="62">
        <f>IFERROR(((E29/E13)*N13)/N13,0)</f>
        <v>0</v>
      </c>
      <c r="O29" s="62">
        <f>IFERROR(((E29/E13)*O13)/O13,0)</f>
        <v>0</v>
      </c>
      <c r="P29" s="62">
        <f>IFERROR(((E29/E13)*P13)/P13,0)</f>
        <v>0</v>
      </c>
      <c r="Q29" s="62">
        <f>IFERROR(((E29/E13)*Q13)/Q13,0)</f>
        <v>0</v>
      </c>
      <c r="R29" s="62">
        <f>IFERROR(((E29/E13)*R13)/R13,0)</f>
        <v>0</v>
      </c>
      <c r="S29" s="62">
        <f>IFERROR(((E29/E13)*S13)/S13,0)</f>
        <v>0</v>
      </c>
      <c r="T29" s="62">
        <f>IFERROR(((E29/E13)*T13)/T13,0)</f>
        <v>0</v>
      </c>
      <c r="U29" s="62">
        <f>IFERROR(((E29/E13)*U13)/U13,0)</f>
        <v>0</v>
      </c>
      <c r="V29" s="62">
        <f>IFERROR(((E29/E13)*V13)/V13,0)</f>
        <v>0</v>
      </c>
      <c r="W29" s="62">
        <f>IFERROR(((E29/E13)*W13)/W13,0)</f>
        <v>0</v>
      </c>
      <c r="X29" s="62">
        <f>IFERROR(((E29/E13)*X13)/X13,0)</f>
        <v>0</v>
      </c>
      <c r="Y29" s="62">
        <f>IFERROR(((E29/E13)*Y13)/Y13,0)</f>
        <v>0</v>
      </c>
      <c r="Z29" s="62">
        <f>IFERROR(((E29/E13)*Z13)/Z13,0)</f>
        <v>0</v>
      </c>
      <c r="AA29" s="62">
        <f>IFERROR(((E29/E13)*AA13)/AA13,0)</f>
        <v>0</v>
      </c>
      <c r="AB29" s="62">
        <f>IFERROR(((E29/E13)*AB13)/AB13,0)</f>
        <v>0</v>
      </c>
      <c r="AC29" s="62">
        <f>IFERROR(((E29/E13)*AC13)/AC13,0)</f>
        <v>0</v>
      </c>
      <c r="AD29" s="63">
        <f>IFERROR(((E29/E13)*AD13)/AD13,0)</f>
        <v>0</v>
      </c>
      <c r="AE29" s="60"/>
    </row>
    <row r="30" spans="1:38" ht="17.25" customHeight="1" x14ac:dyDescent="0.3">
      <c r="A30" s="87" t="s">
        <v>8</v>
      </c>
      <c r="B30"/>
      <c r="C30"/>
      <c r="D30"/>
      <c r="E30" s="71"/>
      <c r="F30" s="62">
        <f>IFERROR(((E30/E13)*F13)/F13,0)</f>
        <v>0</v>
      </c>
      <c r="G30" s="62">
        <f>IFERROR(((E30/E13)*G13)/G13,0)</f>
        <v>0</v>
      </c>
      <c r="H30" s="62">
        <f>IFERROR(((E30/E13)*H13)/H13,0)</f>
        <v>0</v>
      </c>
      <c r="I30" s="62">
        <f>IFERROR(((E30/E13)*I13)/I13,0)</f>
        <v>0</v>
      </c>
      <c r="J30" s="63">
        <f>IFERROR(((E30/E13)*J13)/J13,0)</f>
        <v>0</v>
      </c>
      <c r="K30" s="61">
        <f>IFERROR(((E30/E13)*K13)/K13,0)</f>
        <v>0</v>
      </c>
      <c r="L30" s="62">
        <f>IFERROR(((E30/E13)*L13)/L13,0)</f>
        <v>0</v>
      </c>
      <c r="M30" s="62">
        <f>IFERROR(((E30/E13)*M13)/M13,0)</f>
        <v>0</v>
      </c>
      <c r="N30" s="62">
        <f>IFERROR(((E30/E13)*N13)/N13,0)</f>
        <v>0</v>
      </c>
      <c r="O30" s="62">
        <f>IFERROR(((E30/E13)*O13)/O13,0)</f>
        <v>0</v>
      </c>
      <c r="P30" s="62">
        <f>IFERROR(((E30/E13)*P13)/P13,0)</f>
        <v>0</v>
      </c>
      <c r="Q30" s="62">
        <f>IFERROR(((E30/E13)*Q13)/Q13,0)</f>
        <v>0</v>
      </c>
      <c r="R30" s="62">
        <f>IFERROR(((E30/E13)*R13)/R13,0)</f>
        <v>0</v>
      </c>
      <c r="S30" s="62">
        <f>IFERROR(((E30/E13)*S13)/S13,0)</f>
        <v>0</v>
      </c>
      <c r="T30" s="62">
        <f>IFERROR(((E30/E13)*T13)/T13,0)</f>
        <v>0</v>
      </c>
      <c r="U30" s="62">
        <f>IFERROR(((E30/E13)*U13)/U13,0)</f>
        <v>0</v>
      </c>
      <c r="V30" s="62">
        <f>IFERROR(((E30/E13)*V13)/V13,0)</f>
        <v>0</v>
      </c>
      <c r="W30" s="62">
        <f>IFERROR(((E30/E13)*W13)/W13,0)</f>
        <v>0</v>
      </c>
      <c r="X30" s="62">
        <f>IFERROR(((E30/E13)*X13)/X13,0)</f>
        <v>0</v>
      </c>
      <c r="Y30" s="62">
        <f>IFERROR(((E30/E13)*Y13)/Y13,0)</f>
        <v>0</v>
      </c>
      <c r="Z30" s="62">
        <f>IFERROR(((E30/E13)*Z13)/Z13,0)</f>
        <v>0</v>
      </c>
      <c r="AA30" s="62">
        <f>IFERROR(((E30/E13)*AA13)/AA13,0)</f>
        <v>0</v>
      </c>
      <c r="AB30" s="62">
        <f>IFERROR(((E30/E13)*AB13)/AB13,0)</f>
        <v>0</v>
      </c>
      <c r="AC30" s="62">
        <f>IFERROR(((E30/E13)*AC13)/AC13,0)</f>
        <v>0</v>
      </c>
      <c r="AD30" s="63">
        <f>IFERROR(((E30/E13)*AD13)/AD13,0)</f>
        <v>0</v>
      </c>
      <c r="AE30" s="60"/>
    </row>
    <row r="31" spans="1:38" ht="17.25" customHeight="1" x14ac:dyDescent="0.3">
      <c r="A31" s="87" t="s">
        <v>10</v>
      </c>
      <c r="B31" s="87"/>
      <c r="C31" s="87"/>
      <c r="D31" s="87"/>
      <c r="E31" s="71"/>
      <c r="F31" s="62">
        <f>IFERROR(((E31/E13)*F13)/F13,0)</f>
        <v>0</v>
      </c>
      <c r="G31" s="62">
        <f>IFERROR(((E31/E13)*G13)/G13,0)</f>
        <v>0</v>
      </c>
      <c r="H31" s="62">
        <f>IFERROR(((E31/E13)*H13)/H13,0)</f>
        <v>0</v>
      </c>
      <c r="I31" s="62">
        <f>IFERROR(((E31/E13)*I13)/I13,0)</f>
        <v>0</v>
      </c>
      <c r="J31" s="63">
        <f>IFERROR(((E31/E13)*J13)/J13,0)</f>
        <v>0</v>
      </c>
      <c r="K31" s="61">
        <f>IFERROR(((E31/E13)*K13)/K13,0)</f>
        <v>0</v>
      </c>
      <c r="L31" s="62">
        <f>IFERROR(((E31/E13)*L13)/L13,0)</f>
        <v>0</v>
      </c>
      <c r="M31" s="62">
        <f>IFERROR(((E31/E13)*M13)/M13,0)</f>
        <v>0</v>
      </c>
      <c r="N31" s="62">
        <f>IFERROR(((E31/E13)*N13)/N13,0)</f>
        <v>0</v>
      </c>
      <c r="O31" s="62">
        <f>IFERROR(((E31/E13)*O13)/O13,0)</f>
        <v>0</v>
      </c>
      <c r="P31" s="62">
        <f>IFERROR(((E31/E13)*P13)/P13,0)</f>
        <v>0</v>
      </c>
      <c r="Q31" s="62">
        <f>IFERROR(((E31/E13)*Q13)/Q13,0)</f>
        <v>0</v>
      </c>
      <c r="R31" s="62">
        <f>IFERROR(((E31/E13)*R13)/R13,0)</f>
        <v>0</v>
      </c>
      <c r="S31" s="62">
        <f>IFERROR(((E31/E13)*S13)/S13,0)</f>
        <v>0</v>
      </c>
      <c r="T31" s="62">
        <f>IFERROR(((E31/E13)*T13)/T13,0)</f>
        <v>0</v>
      </c>
      <c r="U31" s="62">
        <f>IFERROR(((E31/E13)*U13)/U13,0)</f>
        <v>0</v>
      </c>
      <c r="V31" s="62">
        <f>IFERROR(((E31/E13)*V13)/V13,0)</f>
        <v>0</v>
      </c>
      <c r="W31" s="62">
        <f>IFERROR(((E31/E13)*W13)/W13,0)</f>
        <v>0</v>
      </c>
      <c r="X31" s="62">
        <f>IFERROR(((E31/E13)*X13)/X13,)</f>
        <v>0</v>
      </c>
      <c r="Y31" s="62">
        <f>IFERROR(((E31/E13)*Y13)/Y13,0)</f>
        <v>0</v>
      </c>
      <c r="Z31" s="62">
        <f>IFERROR(((E31/E13)*Z13)/Z13,0)</f>
        <v>0</v>
      </c>
      <c r="AA31" s="62">
        <f>IFERROR(((E31/E13)*AA13)/AA13,0)</f>
        <v>0</v>
      </c>
      <c r="AB31" s="62">
        <f>IFERROR(((E31/E13)*AB13)/AB13,0)</f>
        <v>0</v>
      </c>
      <c r="AC31" s="62">
        <f>IFERROR(((E31/E13)*AC13)/AC13,0)</f>
        <v>0</v>
      </c>
      <c r="AD31" s="63">
        <f>IFERROR(((E31/E13)*AD13)/AD13,0)</f>
        <v>0</v>
      </c>
      <c r="AE31" s="60"/>
    </row>
    <row r="32" spans="1:38" ht="17.25" customHeight="1" x14ac:dyDescent="0.35">
      <c r="A32" s="87" t="s">
        <v>55</v>
      </c>
      <c r="B32" s="87"/>
      <c r="C32" s="87"/>
      <c r="D32" s="87"/>
      <c r="E32" s="71"/>
      <c r="F32" s="62">
        <f>IFERROR(((E32/E13)*F13)/F13,0)</f>
        <v>0</v>
      </c>
      <c r="G32" s="62">
        <f>IFERROR(((E32/E13)*G13)/G13,0)</f>
        <v>0</v>
      </c>
      <c r="H32" s="62">
        <f>IFERROR(((E32/E13)*H13)/H13,0)</f>
        <v>0</v>
      </c>
      <c r="I32" s="62">
        <f>IFERROR(((E32/E13)*I13)/I13,0)</f>
        <v>0</v>
      </c>
      <c r="J32" s="63">
        <f>IFERROR(((E32/E13)*J13)/J13,0)</f>
        <v>0</v>
      </c>
      <c r="K32" s="61">
        <f>IFERROR(((E32/E13)*K13)/K13,0)</f>
        <v>0</v>
      </c>
      <c r="L32" s="62">
        <f>IFERROR(((E32/E13)*L13)/L13,0)</f>
        <v>0</v>
      </c>
      <c r="M32" s="62">
        <f>IFERROR(((E32/E13)*M13)/M13,0)</f>
        <v>0</v>
      </c>
      <c r="N32" s="62">
        <f>IFERROR(((E32/E13)*N13)/N13,0)</f>
        <v>0</v>
      </c>
      <c r="O32" s="62">
        <f>IFERROR(((E32/E13)*O13)/O13,0)</f>
        <v>0</v>
      </c>
      <c r="P32" s="62">
        <f>IFERROR(((E32/E13)*P13)/P13,0)</f>
        <v>0</v>
      </c>
      <c r="Q32" s="62">
        <f>IFERROR(((E32/E13)*Q13)/Q13,0)</f>
        <v>0</v>
      </c>
      <c r="R32" s="62">
        <f>IFERROR(((E32/E13)*R13)/R13,0)</f>
        <v>0</v>
      </c>
      <c r="S32" s="62">
        <f>IFERROR(((E32/E13)*S13)/S13,0)</f>
        <v>0</v>
      </c>
      <c r="T32" s="62">
        <f>IFERROR(((E32/E13)*T13)/T13,0)</f>
        <v>0</v>
      </c>
      <c r="U32" s="62">
        <f>IFERROR(((E32/E13)*U13)/U13,0)</f>
        <v>0</v>
      </c>
      <c r="V32" s="62">
        <f>IFERROR(((E32/E13)*V13)/V13,0)</f>
        <v>0</v>
      </c>
      <c r="W32" s="62">
        <f>IFERROR(((E32/E13)*W13)/W13,0)</f>
        <v>0</v>
      </c>
      <c r="X32" s="62">
        <f>IFERROR(((E32/E13)*X13)/X13,0)</f>
        <v>0</v>
      </c>
      <c r="Y32" s="62">
        <f>IFERROR(((E32/E13)*Y13)/Y13,)</f>
        <v>0</v>
      </c>
      <c r="Z32" s="62">
        <f>IFERROR(((E32/E13)*Z13)/Z13,)</f>
        <v>0</v>
      </c>
      <c r="AA32" s="62">
        <f>IFERROR(((E32/E13)*AA13)/AA13,)</f>
        <v>0</v>
      </c>
      <c r="AB32" s="62">
        <f>IFERROR(((E32/E13)*AB13)/AB13,)</f>
        <v>0</v>
      </c>
      <c r="AC32" s="62">
        <f>IFERROR(((E32/E13)*AC13)/AC13,0)</f>
        <v>0</v>
      </c>
      <c r="AD32" s="63">
        <f>IFERROR(((E32/E13)*AD13)/AD13,0)</f>
        <v>0</v>
      </c>
      <c r="AE32" s="60"/>
    </row>
    <row r="33" spans="1:32" ht="17.25" customHeight="1" x14ac:dyDescent="0.3">
      <c r="A33" s="107" t="s">
        <v>47</v>
      </c>
      <c r="B33" s="107"/>
      <c r="C33" s="107"/>
      <c r="D33" s="107"/>
      <c r="E33" s="71"/>
      <c r="F33" s="62">
        <f>IFERROR(((E33/E13)*F13)/F13,0)</f>
        <v>0</v>
      </c>
      <c r="G33" s="62">
        <f>IFERROR(((E33/E13)*G13)/G13,0)</f>
        <v>0</v>
      </c>
      <c r="H33" s="62">
        <f>IFERROR(((E33/E13)*H13)/H13,0)</f>
        <v>0</v>
      </c>
      <c r="I33" s="62">
        <f>IFERROR(((E33/E13)*I13)/I13,0)</f>
        <v>0</v>
      </c>
      <c r="J33" s="63">
        <f>IFERROR(((E33/E13)*J13)/J13,0)</f>
        <v>0</v>
      </c>
      <c r="K33" s="61">
        <f>IFERROR(((E33/E13)*K13)/K13,0)</f>
        <v>0</v>
      </c>
      <c r="L33" s="62">
        <f>IFERROR(((E33/E13)*L13)/L13,0)</f>
        <v>0</v>
      </c>
      <c r="M33" s="62">
        <f>IFERROR(((E33/E13)*M13)/M13,0)</f>
        <v>0</v>
      </c>
      <c r="N33" s="62">
        <f>IFERROR(((E33/E13)*N13)/N13,0)</f>
        <v>0</v>
      </c>
      <c r="O33" s="62">
        <f>IFERROR(((E33/E13)*O13)/O13,0)</f>
        <v>0</v>
      </c>
      <c r="P33" s="62">
        <f>IFERROR(((E33/E13)*P13)/P13,0)</f>
        <v>0</v>
      </c>
      <c r="Q33" s="62">
        <f>IFERROR(((E33/E13)*Q13)/Q13,0)</f>
        <v>0</v>
      </c>
      <c r="R33" s="62">
        <f>IFERROR(((E33/E13)*R13)/R13,0)</f>
        <v>0</v>
      </c>
      <c r="S33" s="62">
        <f>IFERROR(((E33/E13)*S13)/S13,0)</f>
        <v>0</v>
      </c>
      <c r="T33" s="62">
        <f>IFERROR(((E33/E13)*T13)/T13,0)</f>
        <v>0</v>
      </c>
      <c r="U33" s="62">
        <f>IFERROR(((E33/E13)*U13)/U13,0)</f>
        <v>0</v>
      </c>
      <c r="V33" s="62">
        <f>IFERROR(((E33/E13)*V13)/V13,0)</f>
        <v>0</v>
      </c>
      <c r="W33" s="62">
        <f>IFERROR(((E33/E13)*W13)/W13,0)</f>
        <v>0</v>
      </c>
      <c r="X33" s="62">
        <f>IFERROR(((E33/E13)*X13)/X13,0)</f>
        <v>0</v>
      </c>
      <c r="Y33" s="62">
        <f>IFERROR(((E33/E13)*Y13)/Y13,0)</f>
        <v>0</v>
      </c>
      <c r="Z33" s="62">
        <f>IFERROR(((E33/E13)*Z13)/Z13,0)</f>
        <v>0</v>
      </c>
      <c r="AA33" s="62">
        <f>IFERROR(((E33/E13)*AA13)/AA13,0)</f>
        <v>0</v>
      </c>
      <c r="AB33" s="62">
        <f>IFERROR(((E33/E13)*AB13)/AB13,0)</f>
        <v>0</v>
      </c>
      <c r="AC33" s="62">
        <f>IFERROR(((E33/E13)*AC13)/AC13,0)</f>
        <v>0</v>
      </c>
      <c r="AD33" s="63">
        <f>IFERROR(((E33/E13)*AD13)/AD13,0)</f>
        <v>0</v>
      </c>
      <c r="AE33" s="60"/>
    </row>
    <row r="34" spans="1:32" ht="17.25" customHeight="1" x14ac:dyDescent="0.3">
      <c r="A34" s="107" t="s">
        <v>6</v>
      </c>
      <c r="B34" s="107"/>
      <c r="C34" s="107"/>
      <c r="D34" s="107"/>
      <c r="E34" s="71"/>
      <c r="F34" s="62">
        <f>IFERROR(((E34/E13)*F13)/F13,0)</f>
        <v>0</v>
      </c>
      <c r="G34" s="62">
        <f>IFERROR(((E34/E13)*G13)/G13,0)</f>
        <v>0</v>
      </c>
      <c r="H34" s="62">
        <f>IFERROR(((E34/E13)*H13)/H13,0)</f>
        <v>0</v>
      </c>
      <c r="I34" s="62">
        <f>IFERROR(((E34/E13)*I13)/I13,0)</f>
        <v>0</v>
      </c>
      <c r="J34" s="63">
        <f>IFERROR(((E34/E13)*J13)/J13,0)</f>
        <v>0</v>
      </c>
      <c r="K34" s="61">
        <f>IFERROR(((E34/E13)*K13)/K13,0)</f>
        <v>0</v>
      </c>
      <c r="L34" s="62">
        <f>IFERROR(((E34/E13)*L13)/L13,0)</f>
        <v>0</v>
      </c>
      <c r="M34" s="62">
        <f>IFERROR(((E34/E13)*M13)/M13,0)</f>
        <v>0</v>
      </c>
      <c r="N34" s="62">
        <f>IFERROR(((E34/E13)*N13)/N13,0)</f>
        <v>0</v>
      </c>
      <c r="O34" s="62">
        <f>IFERROR(((E34/E13)*O13)/O13,0)</f>
        <v>0</v>
      </c>
      <c r="P34" s="62">
        <f>IFERROR(((E34/E13)*P13)/P13,0)</f>
        <v>0</v>
      </c>
      <c r="Q34" s="62">
        <f>IFERROR(((E34/E13)*Q13)/Q13,0)</f>
        <v>0</v>
      </c>
      <c r="R34" s="62">
        <f>IFERROR(((E34/E13)*R13)/R13,0)</f>
        <v>0</v>
      </c>
      <c r="S34" s="62">
        <f>IFERROR(((E34/E13)*S13)/S13,0)</f>
        <v>0</v>
      </c>
      <c r="T34" s="62">
        <f>IFERROR(((E34/E13)*T13)/T13,0)</f>
        <v>0</v>
      </c>
      <c r="U34" s="62">
        <f>IFERROR(((E34/E13)*U13)/U13,0)</f>
        <v>0</v>
      </c>
      <c r="V34" s="62">
        <f>IFERROR(((E34/E13)*V13)/V13,0)</f>
        <v>0</v>
      </c>
      <c r="W34" s="62">
        <f>IFERROR(((E34/E13)*W13)/W13,0)</f>
        <v>0</v>
      </c>
      <c r="X34" s="62">
        <f>IFERROR(((E34/E13)*X13)/X13,0)</f>
        <v>0</v>
      </c>
      <c r="Y34" s="62">
        <f>IFERROR(((E34/E13)*Y13)/Y13,0)</f>
        <v>0</v>
      </c>
      <c r="Z34" s="62">
        <f>IFERROR(((E34/E13)*Z13)/Z13,0)</f>
        <v>0</v>
      </c>
      <c r="AA34" s="62">
        <f>IFERROR(((E34/E13)*AA13)/AA13,0)</f>
        <v>0</v>
      </c>
      <c r="AB34" s="62">
        <f>IFERROR(((E34/E13)*AB13)/AB13,0)</f>
        <v>0</v>
      </c>
      <c r="AC34" s="62">
        <f>IFERROR(((E34/E13)*AC13)/AC13,0)</f>
        <v>0</v>
      </c>
      <c r="AD34" s="63">
        <f>IFERROR(((E34/E13)*AD13)/AD13,0)</f>
        <v>0</v>
      </c>
      <c r="AE34" s="60"/>
    </row>
    <row r="35" spans="1:32" ht="17.25" customHeight="1" x14ac:dyDescent="0.3">
      <c r="A35" s="107" t="s">
        <v>7</v>
      </c>
      <c r="B35" s="107"/>
      <c r="C35" s="107"/>
      <c r="D35" s="107"/>
      <c r="E35" s="71"/>
      <c r="F35" s="62">
        <f>IFERROR(((E35/E13)*F13)/F13,0)</f>
        <v>0</v>
      </c>
      <c r="G35" s="62">
        <f>IFERROR(((E35/E13)*G13)/G13,0)</f>
        <v>0</v>
      </c>
      <c r="H35" s="62">
        <f>IFERROR(((E35/E13)*H13)/H13,0)</f>
        <v>0</v>
      </c>
      <c r="I35" s="62">
        <f>IFERROR(((E35/E13)*I13)/I13,0)</f>
        <v>0</v>
      </c>
      <c r="J35" s="63">
        <f>IFERROR(((E35/E13)*J13)/J13,0)</f>
        <v>0</v>
      </c>
      <c r="K35" s="61">
        <f>IFERROR(((E35/E13)*K13)/K13,0)</f>
        <v>0</v>
      </c>
      <c r="L35" s="62">
        <f>IFERROR(((E35/E13)*L13)/L13,0)</f>
        <v>0</v>
      </c>
      <c r="M35" s="62">
        <f>IFERROR(((E35/E13)*M13)/M13,0)</f>
        <v>0</v>
      </c>
      <c r="N35" s="62">
        <f>IFERROR(((E35/E13)*N13)/N13,0)</f>
        <v>0</v>
      </c>
      <c r="O35" s="62">
        <f>IFERROR(((E35/E13)*O13)/O13,0)</f>
        <v>0</v>
      </c>
      <c r="P35" s="62">
        <f>IFERROR(((E35/E13)*P13)/P13,0)</f>
        <v>0</v>
      </c>
      <c r="Q35" s="62">
        <f>IFERROR(((E35/E13)*Q13)/Q13,0)</f>
        <v>0</v>
      </c>
      <c r="R35" s="62">
        <f>IFERROR(((E35/E13)*R13)/R13,0)</f>
        <v>0</v>
      </c>
      <c r="S35" s="62">
        <f>IFERROR(((E35/E13)*S13)/S13,0)</f>
        <v>0</v>
      </c>
      <c r="T35" s="62">
        <f>IFERROR(((E35/E13)*T13)/T13,0)</f>
        <v>0</v>
      </c>
      <c r="U35" s="62">
        <f>IFERROR(((E35/E13)*U13)/U13,0)</f>
        <v>0</v>
      </c>
      <c r="V35" s="62">
        <f>IFERROR(((E35/E13)*V13)/V13,0)</f>
        <v>0</v>
      </c>
      <c r="W35" s="62">
        <f>IFERROR(((E35/E13)*W13)/W13,0)</f>
        <v>0</v>
      </c>
      <c r="X35" s="62">
        <f>IFERROR(((E35/E13)*X13)/X13,0)</f>
        <v>0</v>
      </c>
      <c r="Y35" s="62">
        <f>IFERROR(((E35/E13)*Y13)/Y13,0)</f>
        <v>0</v>
      </c>
      <c r="Z35" s="62">
        <f>IFERROR(((E35/E13)*Z13)/Z13,0)</f>
        <v>0</v>
      </c>
      <c r="AA35" s="62">
        <f>IFERROR(((E35/E13)*AA13)/AA13,0)</f>
        <v>0</v>
      </c>
      <c r="AB35" s="62">
        <f>IFERROR(((E35/E13)*AB13)/AB13,0)</f>
        <v>0</v>
      </c>
      <c r="AC35" s="62">
        <f>IFERROR(((E35/E13)*AC13)/AC13,0)</f>
        <v>0</v>
      </c>
      <c r="AD35" s="63">
        <f>IFERROR(((E35/E13)*AD13)/AD13,0)</f>
        <v>0</v>
      </c>
      <c r="AE35" s="60"/>
    </row>
    <row r="36" spans="1:32" ht="17.25" customHeight="1" x14ac:dyDescent="0.3">
      <c r="A36" s="107" t="s">
        <v>48</v>
      </c>
      <c r="B36" s="107"/>
      <c r="C36" s="107"/>
      <c r="D36" s="107"/>
      <c r="E36" s="71"/>
      <c r="F36" s="62">
        <f>IFERROR(((E36/E13)*F13)/F13,0)</f>
        <v>0</v>
      </c>
      <c r="G36" s="62">
        <f>IFERROR(((E36/E13)*G13)/G13,0)</f>
        <v>0</v>
      </c>
      <c r="H36" s="62">
        <f>IFERROR(((E36/E13)*H13)/H13,0)</f>
        <v>0</v>
      </c>
      <c r="I36" s="62">
        <f>IFERROR(((E36/E13)*I13)/I13,0)</f>
        <v>0</v>
      </c>
      <c r="J36" s="63">
        <f>IFERROR(((E36/E13)*J13)/J13,0)</f>
        <v>0</v>
      </c>
      <c r="K36" s="61">
        <f>IFERROR(((E36/E13)*K13)/K13,0)</f>
        <v>0</v>
      </c>
      <c r="L36" s="62">
        <f>IFERROR(((E36/E13)*L13)/L13,0)</f>
        <v>0</v>
      </c>
      <c r="M36" s="62">
        <f>IFERROR(((E36/E13)*M13)/M13,0)</f>
        <v>0</v>
      </c>
      <c r="N36" s="62">
        <f>IFERROR(((E36/E13)*N13)/N13,0)</f>
        <v>0</v>
      </c>
      <c r="O36" s="62">
        <f>IFERROR(((E36/E13)*O13)/O13,0)</f>
        <v>0</v>
      </c>
      <c r="P36" s="62">
        <f>IFERROR(((E36/E13)*P13)/P13,0)</f>
        <v>0</v>
      </c>
      <c r="Q36" s="62">
        <f>IFERROR(((E36/E13)*Q13)/Q13,0)</f>
        <v>0</v>
      </c>
      <c r="R36" s="62">
        <f>IFERROR(((E36/E13)*R13)/R13,0)</f>
        <v>0</v>
      </c>
      <c r="S36" s="62">
        <f>IFERROR(((E36/E13)*S13)/S13,0)</f>
        <v>0</v>
      </c>
      <c r="T36" s="62">
        <f>IFERROR(((E36/E13)*T13)/T13,0)</f>
        <v>0</v>
      </c>
      <c r="U36" s="62">
        <f>IFERROR(((E36/E13)*U13)/U13,0)</f>
        <v>0</v>
      </c>
      <c r="V36" s="62">
        <f>IFERROR(((E36/E13)*V13)/V13,0)</f>
        <v>0</v>
      </c>
      <c r="W36" s="62">
        <f>IFERROR(((E36/E13)*W13)/W13,0)</f>
        <v>0</v>
      </c>
      <c r="X36" s="62">
        <f>IFERROR(((E36/E13)*X13)/X13,0)</f>
        <v>0</v>
      </c>
      <c r="Y36" s="62">
        <f>IFERROR(((E36/E13)*Y13)/Y13,0)</f>
        <v>0</v>
      </c>
      <c r="Z36" s="62">
        <f>IFERROR(((E36/E13)*Z13)/Z13,0)</f>
        <v>0</v>
      </c>
      <c r="AA36" s="62">
        <f>IFERROR(((E36/E13)*AA13)/AA13,0)</f>
        <v>0</v>
      </c>
      <c r="AB36" s="62">
        <f>IFERROR(((E36/E13)*AB13)/AB13,0)</f>
        <v>0</v>
      </c>
      <c r="AC36" s="62">
        <f>IFERROR(((E36/E13)*AC13)/AC13,0)</f>
        <v>0</v>
      </c>
      <c r="AD36" s="63">
        <f>IFERROR(((E36/E13)*AD13)/AD13,0)</f>
        <v>0</v>
      </c>
      <c r="AE36" s="60"/>
    </row>
    <row r="37" spans="1:32" ht="17.25" customHeight="1" x14ac:dyDescent="0.3">
      <c r="A37" s="107" t="s">
        <v>13</v>
      </c>
      <c r="B37" s="107"/>
      <c r="C37" s="107"/>
      <c r="D37" s="107"/>
      <c r="E37" s="71"/>
      <c r="F37" s="62">
        <f>IFERROR(((E37/E13)*F13)/F13,0)</f>
        <v>0</v>
      </c>
      <c r="G37" s="62">
        <f>IFERROR(((E37/E13)*G13)/G13,0)</f>
        <v>0</v>
      </c>
      <c r="H37" s="62">
        <f>IFERROR(((E37/E13)*H13)/H13,0)</f>
        <v>0</v>
      </c>
      <c r="I37" s="62">
        <f>IFERROR(((E37/E13)*I13)/I13,0)</f>
        <v>0</v>
      </c>
      <c r="J37" s="63">
        <f>IFERROR(((E37/E13)*J13)/J13,0)</f>
        <v>0</v>
      </c>
      <c r="K37" s="61">
        <f>IFERROR(((E37/E13)*K13)/K13,0)</f>
        <v>0</v>
      </c>
      <c r="L37" s="62">
        <f>IFERROR(((E37/E13)*L13)/L13,0)</f>
        <v>0</v>
      </c>
      <c r="M37" s="62">
        <f>IFERROR(((E37/E13)*M13)/M13,0)</f>
        <v>0</v>
      </c>
      <c r="N37" s="62">
        <f>IFERROR(((E37/E13)*N13)/N13,0)</f>
        <v>0</v>
      </c>
      <c r="O37" s="62">
        <f>IFERROR(((E37/E13)*O13)/O13,0)</f>
        <v>0</v>
      </c>
      <c r="P37" s="62">
        <f>IFERROR(((E37/E13)*P13)/P13,0)</f>
        <v>0</v>
      </c>
      <c r="Q37" s="62">
        <f>IFERROR(((E37/E13)*Q13)/Q13,0)</f>
        <v>0</v>
      </c>
      <c r="R37" s="62">
        <f>IFERROR(((E37/E13)*R13)/R13,0)</f>
        <v>0</v>
      </c>
      <c r="S37" s="62">
        <f>IFERROR(((E37/E13)*S13)/S13,0)</f>
        <v>0</v>
      </c>
      <c r="T37" s="62">
        <f>IFERROR(((E37/E13)*T13)/T13,0)</f>
        <v>0</v>
      </c>
      <c r="U37" s="62">
        <f>IFERROR(((E37/E13)*U13)/U13,0)</f>
        <v>0</v>
      </c>
      <c r="V37" s="62">
        <f>IFERROR(((E37/E13)*V13)/V13,0)</f>
        <v>0</v>
      </c>
      <c r="W37" s="62">
        <f>IFERROR(((E37/E13)*W13)/W13,0)</f>
        <v>0</v>
      </c>
      <c r="X37" s="62">
        <f>IFERROR(((E37/E13)*X13)/X13,0)</f>
        <v>0</v>
      </c>
      <c r="Y37" s="62">
        <f>IFERROR(((E37/E13)*Y13)/Y13,0)</f>
        <v>0</v>
      </c>
      <c r="Z37" s="62">
        <f>IFERROR(((E37/E13)*Z13)/Z13,0)</f>
        <v>0</v>
      </c>
      <c r="AA37" s="62">
        <f>IFERROR(((E37/E13)*AA13)/AA13,0)</f>
        <v>0</v>
      </c>
      <c r="AB37" s="62">
        <f>IFERROR(((E37/E13)*AB13)/AB13,0)</f>
        <v>0</v>
      </c>
      <c r="AC37" s="62">
        <f>IFERROR(((E37/E13)*AC13)/AC13,0)</f>
        <v>0</v>
      </c>
      <c r="AD37" s="63">
        <f>IFERROR(((E37/E13)*AD13)/AD13,0)</f>
        <v>0</v>
      </c>
      <c r="AE37" s="60"/>
    </row>
    <row r="38" spans="1:32" ht="17.25" customHeight="1" x14ac:dyDescent="0.3">
      <c r="A38" s="107" t="s">
        <v>5</v>
      </c>
      <c r="B38" s="107"/>
      <c r="C38" s="107"/>
      <c r="D38" s="107"/>
      <c r="E38" s="71"/>
      <c r="F38" s="62">
        <f>IFERROR(((E38/E13)*F13)/F13,0)</f>
        <v>0</v>
      </c>
      <c r="G38" s="62">
        <f>IFERROR(((E38/E13)*G13)/G13,0)</f>
        <v>0</v>
      </c>
      <c r="H38" s="62">
        <f>IFERROR(((E38/E13)*H13)/H13,0)</f>
        <v>0</v>
      </c>
      <c r="I38" s="62">
        <f>IFERROR(((E38/E13)*I13)/I13,0)</f>
        <v>0</v>
      </c>
      <c r="J38" s="63">
        <f>IFERROR(((E38/E13)*J13)/J13,0)</f>
        <v>0</v>
      </c>
      <c r="K38" s="61">
        <f>IFERROR(((E38/E13)*K13)/K13,0)</f>
        <v>0</v>
      </c>
      <c r="L38" s="62">
        <f>IFERROR(((E38/E13)*L13)/L13,0)</f>
        <v>0</v>
      </c>
      <c r="M38" s="62">
        <f>IFERROR(((E38/E13)*M13)/M13,0)</f>
        <v>0</v>
      </c>
      <c r="N38" s="62">
        <f>IFERROR(((E38/E13)*N13)/N13,0)</f>
        <v>0</v>
      </c>
      <c r="O38" s="62">
        <f>IFERROR(((E38/E13)*O13)/O13,0)</f>
        <v>0</v>
      </c>
      <c r="P38" s="62">
        <f>IFERROR(((E38/E13)*P13)/P13,0)</f>
        <v>0</v>
      </c>
      <c r="Q38" s="62">
        <f>IFERROR(((E38/E13)*Q13)/Q13,0)</f>
        <v>0</v>
      </c>
      <c r="R38" s="62">
        <f>IFERROR(((E38/E13)*R13)/R13,0)</f>
        <v>0</v>
      </c>
      <c r="S38" s="62">
        <f>IFERROR(((E38/E13)*S13)/S13,0)</f>
        <v>0</v>
      </c>
      <c r="T38" s="62">
        <f>IFERROR(((E38/E13)*T13)/T13,0)</f>
        <v>0</v>
      </c>
      <c r="U38" s="62">
        <f>IFERROR(((E38/E13)*U13)/U13,0)</f>
        <v>0</v>
      </c>
      <c r="V38" s="62">
        <f>IFERROR(((E38/E13)*V13)/V13,0)</f>
        <v>0</v>
      </c>
      <c r="W38" s="62">
        <f>IFERROR(((E38/E13)*W13)/W13,0)</f>
        <v>0</v>
      </c>
      <c r="X38" s="62">
        <f>IFERROR(((E38/E13)*X13)/X13,0)</f>
        <v>0</v>
      </c>
      <c r="Y38" s="62">
        <f>IFERROR(((E38/E13)*Y13)/Y13,0)</f>
        <v>0</v>
      </c>
      <c r="Z38" s="62">
        <f>IFERROR(((E38/E13)*Z13)/Z13,0)</f>
        <v>0</v>
      </c>
      <c r="AA38" s="62">
        <f>IFERROR(((E38/E13)*AA13)/AA13,0)</f>
        <v>0</v>
      </c>
      <c r="AB38" s="62">
        <f>IFERROR(((E38/E13)*AB13)/AB13,0)</f>
        <v>0</v>
      </c>
      <c r="AC38" s="62">
        <f>IFERROR(((E38/E13)*AC13)/AC13,0)</f>
        <v>0</v>
      </c>
      <c r="AD38" s="63">
        <f>IFERROR(((E38/E13)*AD13)/AD13,0)</f>
        <v>0</v>
      </c>
      <c r="AE38" s="60"/>
    </row>
    <row r="39" spans="1:32" ht="17.25" customHeight="1" x14ac:dyDescent="0.3">
      <c r="A39" s="116" t="s">
        <v>49</v>
      </c>
      <c r="B39" s="116"/>
      <c r="C39" s="116"/>
      <c r="D39" s="116"/>
      <c r="E39" s="71"/>
      <c r="F39" s="62">
        <f>IFERROR(((E39/E13)*F13)/F13,0)</f>
        <v>0</v>
      </c>
      <c r="G39" s="62">
        <f>IFERROR(((E39/E13)*G13)/G13,0)</f>
        <v>0</v>
      </c>
      <c r="H39" s="62">
        <f>IFERROR(((E39/E13)*H13)/H13,0)</f>
        <v>0</v>
      </c>
      <c r="I39" s="62">
        <f>IFERROR(((E39/E13)*I13)/I13,0)</f>
        <v>0</v>
      </c>
      <c r="J39" s="63">
        <f>IFERROR(((E39/E13)*J13)/J13,0)</f>
        <v>0</v>
      </c>
      <c r="K39" s="61">
        <f>IFERROR(((E39/E13)*K13)/K13,0)</f>
        <v>0</v>
      </c>
      <c r="L39" s="62">
        <f>IFERROR(((E39/E13)*L13)/L13,0)</f>
        <v>0</v>
      </c>
      <c r="M39" s="62">
        <f>IFERROR(((E39/E13)*M13)/M13,0)</f>
        <v>0</v>
      </c>
      <c r="N39" s="62">
        <f>IFERROR(((E39/E13)*N13)/N13,0)</f>
        <v>0</v>
      </c>
      <c r="O39" s="62">
        <f>IFERROR(((E39/E13)*O13)/O13,0)</f>
        <v>0</v>
      </c>
      <c r="P39" s="62">
        <f>IFERROR(((E39/E13)*P13)/P13,0)</f>
        <v>0</v>
      </c>
      <c r="Q39" s="62">
        <f>IFERROR(((E39/E13)*Q13)/Q13,0)</f>
        <v>0</v>
      </c>
      <c r="R39" s="62">
        <f>IFERROR(((E39/E13)*R13)/R13,0)</f>
        <v>0</v>
      </c>
      <c r="S39" s="62">
        <f>IFERROR(((E39/E13)*S13)/S13,0)</f>
        <v>0</v>
      </c>
      <c r="T39" s="62">
        <f>IFERROR(((E39/E13)*T13)/T13,0)</f>
        <v>0</v>
      </c>
      <c r="U39" s="62">
        <f>IFERROR(((E39/E13)*U13)/U13,0)</f>
        <v>0</v>
      </c>
      <c r="V39" s="62">
        <f>IFERROR(((E39/E13)*V13)/V13,0)</f>
        <v>0</v>
      </c>
      <c r="W39" s="62">
        <f>IFERROR(((E39/E13)*W13)/W13,0)</f>
        <v>0</v>
      </c>
      <c r="X39" s="62">
        <f>IFERROR(((E39/E13)*X13)/X13,0)</f>
        <v>0</v>
      </c>
      <c r="Y39" s="62">
        <f>IFERROR(((E39/E13)*Y13)/Y13,0)</f>
        <v>0</v>
      </c>
      <c r="Z39" s="62">
        <f>IFERROR(((E39/E13)*Z13)/Z13,0)</f>
        <v>0</v>
      </c>
      <c r="AA39" s="62">
        <f>IFERROR(((E39/E13)*AA13)/AA13,0)</f>
        <v>0</v>
      </c>
      <c r="AB39" s="62">
        <f>IFERROR(((E39/E13)*AB13)/AB13,0)</f>
        <v>0</v>
      </c>
      <c r="AC39" s="62">
        <f>IFERROR(((E39/E13)*AC13)/AC13,0)</f>
        <v>0</v>
      </c>
      <c r="AD39" s="63">
        <f>IFERROR(((E39/E13)*AD13)/AD13,0)</f>
        <v>0</v>
      </c>
      <c r="AE39" s="60"/>
    </row>
    <row r="40" spans="1:32" ht="17.25" customHeight="1" x14ac:dyDescent="0.3">
      <c r="A40" s="116" t="s">
        <v>49</v>
      </c>
      <c r="B40" s="116"/>
      <c r="C40" s="116"/>
      <c r="D40" s="116"/>
      <c r="E40" s="71"/>
      <c r="F40" s="62">
        <f>IFERROR(((E40/E13)*F13)/F13,0)</f>
        <v>0</v>
      </c>
      <c r="G40" s="62">
        <f>IFERROR(((E40/E13)*G13)/G13,0)</f>
        <v>0</v>
      </c>
      <c r="H40" s="62">
        <f>IFERROR(((E40/E13)*H13)/H13,0)</f>
        <v>0</v>
      </c>
      <c r="I40" s="62">
        <f>IFERROR(((E40/E13)*I13)/I13,0)</f>
        <v>0</v>
      </c>
      <c r="J40" s="63">
        <f>IFERROR(((E40/E13)*J13)/J13,0)</f>
        <v>0</v>
      </c>
      <c r="K40" s="61">
        <f>IFERROR(((E40/E13)*K13)/K13,0)</f>
        <v>0</v>
      </c>
      <c r="L40" s="62">
        <f>IFERROR(((E40/E13)*L13)/L13,0)</f>
        <v>0</v>
      </c>
      <c r="M40" s="62">
        <f>IFERROR(((E40/E13)*M13)/M13,0)</f>
        <v>0</v>
      </c>
      <c r="N40" s="62">
        <f>IFERROR(((E40/E13)*N13)/N13,0)</f>
        <v>0</v>
      </c>
      <c r="O40" s="62">
        <f>IFERROR(((E40/E13)*O13)/O13,0)</f>
        <v>0</v>
      </c>
      <c r="P40" s="62">
        <f>IFERROR(((E40/E13)*P13)/P13,0)</f>
        <v>0</v>
      </c>
      <c r="Q40" s="62">
        <f>IFERROR(((E40/E13)*Q13)/Q13,0)</f>
        <v>0</v>
      </c>
      <c r="R40" s="62">
        <f>IFERROR(((E40/E13)*R13)/R13,0)</f>
        <v>0</v>
      </c>
      <c r="S40" s="62">
        <f>IFERROR(((E40/E13)*S13)/S13,0)</f>
        <v>0</v>
      </c>
      <c r="T40" s="62">
        <f>IFERROR(((E40/E13)*T13)/T13,0)</f>
        <v>0</v>
      </c>
      <c r="U40" s="62">
        <f>IFERROR(((E40/E13)*U13)/U13,0)</f>
        <v>0</v>
      </c>
      <c r="V40" s="62">
        <f>IFERROR(((E40/E13)*V13)/V13,0)</f>
        <v>0</v>
      </c>
      <c r="W40" s="62">
        <f>IFERROR(((E40/E13)*W13)/W13,0)</f>
        <v>0</v>
      </c>
      <c r="X40" s="62">
        <f>IFERROR(((E40/E13)*X13)/X13,0)</f>
        <v>0</v>
      </c>
      <c r="Y40" s="62">
        <f>IFERROR(((E40/E13)*Y13)/Y13,0)</f>
        <v>0</v>
      </c>
      <c r="Z40" s="62">
        <f>IFERROR(((E40/E13)*Z13)/Z13,0)</f>
        <v>0</v>
      </c>
      <c r="AA40" s="62">
        <f>IFERROR(((E40/E13)*AA13)/AA13,0)</f>
        <v>0</v>
      </c>
      <c r="AB40" s="62">
        <f>IFERROR(((E40/E13)*AB13)/AB13,0)</f>
        <v>0</v>
      </c>
      <c r="AC40" s="62">
        <f>IFERROR(((E40/E13)*AC13)/AC13,0)</f>
        <v>0</v>
      </c>
      <c r="AD40" s="63">
        <f>IFERROR(((E40/E13)*AD13)/AD13,0)</f>
        <v>0</v>
      </c>
      <c r="AE40" s="60"/>
    </row>
    <row r="41" spans="1:32" ht="17.25" customHeight="1" thickBot="1" x14ac:dyDescent="0.35">
      <c r="A41" s="116" t="s">
        <v>49</v>
      </c>
      <c r="B41" s="116"/>
      <c r="C41" s="116"/>
      <c r="D41" s="116"/>
      <c r="E41" s="72"/>
      <c r="F41" s="62">
        <f>IFERROR(((E41/E13)*F13)/F13,0)</f>
        <v>0</v>
      </c>
      <c r="G41" s="62">
        <f>IFERROR(((E41/E13)*G13)/G13,0)</f>
        <v>0</v>
      </c>
      <c r="H41" s="62">
        <f>IFERROR(((E41/E13)*H13)/H13,0)</f>
        <v>0</v>
      </c>
      <c r="I41" s="62">
        <f>IFERROR(((E41/E13)*I13)/I13,0)</f>
        <v>0</v>
      </c>
      <c r="J41" s="63">
        <f>IFERROR(((E41/E13)*J13)/J13,0)</f>
        <v>0</v>
      </c>
      <c r="K41" s="61">
        <f>IFERROR(((E41/E13)*K13)/K13,0)</f>
        <v>0</v>
      </c>
      <c r="L41" s="62">
        <f>IFERROR(((E41/E13)*L13)/L13,0)</f>
        <v>0</v>
      </c>
      <c r="M41" s="62">
        <f>IFERROR(((E41/E13)*M13)/M13,0)</f>
        <v>0</v>
      </c>
      <c r="N41" s="62">
        <f>IFERROR(((E41/E13)*N13)/N13,0)</f>
        <v>0</v>
      </c>
      <c r="O41" s="62">
        <f>IFERROR(((E41/E13)*O13)/O13,0)</f>
        <v>0</v>
      </c>
      <c r="P41" s="62">
        <f>IFERROR(((E41/E13)*P13)/P13,0)</f>
        <v>0</v>
      </c>
      <c r="Q41" s="62">
        <f>IFERROR(((E41/E13)*Q13)/Q13,0)</f>
        <v>0</v>
      </c>
      <c r="R41" s="62">
        <f>IFERROR(((E41/E13)*R13)/R13,0)</f>
        <v>0</v>
      </c>
      <c r="S41" s="62">
        <f>IFERROR(((E41/E13)*S13)/S13,0)</f>
        <v>0</v>
      </c>
      <c r="T41" s="62">
        <f>IFERROR(((E41/E13)*T13)/T13,0)</f>
        <v>0</v>
      </c>
      <c r="U41" s="62">
        <f>IFERROR(((E41/E13)*U13)/U13,0)</f>
        <v>0</v>
      </c>
      <c r="V41" s="62">
        <f>IFERROR(((E41/E13)*V13)/V13,0)</f>
        <v>0</v>
      </c>
      <c r="W41" s="62">
        <f>IFERROR(((E41/E13)*W13)/W13,0)</f>
        <v>0</v>
      </c>
      <c r="X41" s="62">
        <f>IFERROR(((E41/E13)*X13)/X13,0)</f>
        <v>0</v>
      </c>
      <c r="Y41" s="62">
        <f>IFERROR(((E41/E13)*Y13)/Y13,0)</f>
        <v>0</v>
      </c>
      <c r="Z41" s="62">
        <f>IFERROR(((E41/E13)*Z13)/Z13,0)</f>
        <v>0</v>
      </c>
      <c r="AA41" s="62">
        <f>IFERROR(((E41/E13)*AA13)/AA13,0)</f>
        <v>0</v>
      </c>
      <c r="AB41" s="62">
        <f>IFERROR(((E41/E13)*AB13)/AB13,0)</f>
        <v>0</v>
      </c>
      <c r="AC41" s="62">
        <f>IFERROR(((E41/E13)*AC13)/AC13,0)</f>
        <v>0</v>
      </c>
      <c r="AD41" s="63">
        <f>IFERROR(((E41/E13)*AD13)/AD13,0)</f>
        <v>0</v>
      </c>
      <c r="AE41" s="31" t="s">
        <v>43</v>
      </c>
    </row>
    <row r="42" spans="1:32" ht="17.25" customHeight="1" x14ac:dyDescent="0.3">
      <c r="A42" s="110" t="s">
        <v>4</v>
      </c>
      <c r="B42" s="110"/>
      <c r="C42" s="110"/>
      <c r="D42" s="110"/>
      <c r="E42" s="73"/>
      <c r="F42" s="25">
        <f t="shared" ref="F42:AD42" si="15">IFERROR(SUM(F25:F41),0)</f>
        <v>0</v>
      </c>
      <c r="G42" s="26">
        <f t="shared" si="15"/>
        <v>0</v>
      </c>
      <c r="H42" s="26">
        <f>IFERROR(SUM(H25:H41),0)</f>
        <v>0</v>
      </c>
      <c r="I42" s="26">
        <f>IFERROR(SUM(I25:I41),0)</f>
        <v>0</v>
      </c>
      <c r="J42" s="27">
        <f t="shared" si="15"/>
        <v>0</v>
      </c>
      <c r="K42" s="25">
        <f t="shared" si="15"/>
        <v>0</v>
      </c>
      <c r="L42" s="26">
        <f t="shared" si="15"/>
        <v>0</v>
      </c>
      <c r="M42" s="26">
        <f t="shared" si="15"/>
        <v>0</v>
      </c>
      <c r="N42" s="26">
        <f t="shared" si="15"/>
        <v>0</v>
      </c>
      <c r="O42" s="26">
        <f t="shared" si="15"/>
        <v>0</v>
      </c>
      <c r="P42" s="26">
        <f t="shared" si="15"/>
        <v>0</v>
      </c>
      <c r="Q42" s="26">
        <f t="shared" si="15"/>
        <v>0</v>
      </c>
      <c r="R42" s="26">
        <f t="shared" si="15"/>
        <v>0</v>
      </c>
      <c r="S42" s="26">
        <f t="shared" si="15"/>
        <v>0</v>
      </c>
      <c r="T42" s="26">
        <f t="shared" si="15"/>
        <v>0</v>
      </c>
      <c r="U42" s="26">
        <f t="shared" si="15"/>
        <v>0</v>
      </c>
      <c r="V42" s="26">
        <f t="shared" si="15"/>
        <v>0</v>
      </c>
      <c r="W42" s="26">
        <f t="shared" si="15"/>
        <v>0</v>
      </c>
      <c r="X42" s="26">
        <f t="shared" si="15"/>
        <v>0</v>
      </c>
      <c r="Y42" s="26">
        <f t="shared" si="15"/>
        <v>0</v>
      </c>
      <c r="Z42" s="26">
        <f>IFERROR(SUM(Z25:Z41),0)</f>
        <v>0</v>
      </c>
      <c r="AA42" s="26">
        <f t="shared" ref="AA42:AB42" si="16">IFERROR(SUM(AA25:AA41),0)</f>
        <v>0</v>
      </c>
      <c r="AB42" s="26">
        <f t="shared" si="16"/>
        <v>0</v>
      </c>
      <c r="AC42" s="26">
        <f t="shared" si="15"/>
        <v>0</v>
      </c>
      <c r="AD42" s="27">
        <f t="shared" si="15"/>
        <v>0</v>
      </c>
      <c r="AE42" s="32">
        <f>SUM(AE11:AE41)</f>
        <v>0</v>
      </c>
      <c r="AF42" s="33"/>
    </row>
    <row r="43" spans="1:32" ht="17.25" customHeight="1" thickBot="1" x14ac:dyDescent="0.35">
      <c r="A43" s="108" t="s">
        <v>14</v>
      </c>
      <c r="B43" s="108"/>
      <c r="C43" s="108"/>
      <c r="D43" s="108"/>
      <c r="E43" s="46"/>
      <c r="F43" s="47"/>
      <c r="G43" s="48"/>
      <c r="H43" s="48"/>
      <c r="I43" s="48"/>
      <c r="J43" s="49"/>
      <c r="K43" s="47"/>
      <c r="L43" s="48"/>
      <c r="M43" s="48"/>
      <c r="N43" s="48"/>
      <c r="O43" s="48"/>
      <c r="P43" s="48"/>
      <c r="Q43" s="48"/>
      <c r="R43" s="48"/>
      <c r="S43" s="48"/>
      <c r="T43" s="48"/>
      <c r="U43" s="48"/>
      <c r="V43" s="48"/>
      <c r="W43" s="48"/>
      <c r="X43" s="48"/>
      <c r="Y43" s="48"/>
      <c r="Z43" s="48"/>
      <c r="AA43" s="48"/>
      <c r="AB43" s="48"/>
      <c r="AC43" s="48"/>
      <c r="AD43" s="49"/>
      <c r="AE43" s="74"/>
    </row>
    <row r="44" spans="1:32" ht="17.25" customHeight="1" thickBot="1" x14ac:dyDescent="0.35">
      <c r="A44" s="107" t="s">
        <v>15</v>
      </c>
      <c r="B44" s="107"/>
      <c r="C44" s="107"/>
      <c r="D44" s="107"/>
      <c r="F44" s="51"/>
      <c r="G44" s="52"/>
      <c r="H44" s="52"/>
      <c r="I44" s="52"/>
      <c r="J44" s="55"/>
      <c r="K44" s="117" t="s">
        <v>84</v>
      </c>
      <c r="L44" s="117"/>
      <c r="M44" s="117"/>
      <c r="N44" s="117"/>
      <c r="O44" s="117"/>
      <c r="P44" s="117"/>
      <c r="Q44" s="117"/>
      <c r="R44" s="117"/>
      <c r="S44" s="117"/>
      <c r="T44" s="117"/>
      <c r="U44" s="117"/>
      <c r="V44" s="117"/>
      <c r="W44" s="117"/>
      <c r="X44" s="117"/>
      <c r="Y44" s="117"/>
      <c r="Z44" s="117"/>
      <c r="AA44" s="117"/>
      <c r="AB44" s="117"/>
      <c r="AC44" s="117"/>
      <c r="AD44" s="118"/>
      <c r="AE44" s="74"/>
    </row>
    <row r="45" spans="1:32" ht="17.25" customHeight="1" x14ac:dyDescent="0.3">
      <c r="A45" s="107" t="s">
        <v>16</v>
      </c>
      <c r="B45" s="107"/>
      <c r="C45" s="107"/>
      <c r="D45" s="107"/>
      <c r="E45" s="43">
        <f>E13*10%</f>
        <v>0</v>
      </c>
      <c r="F45" s="57">
        <f>IF(F44&gt;E45,E45,F44)</f>
        <v>0</v>
      </c>
      <c r="G45" s="58">
        <f>IF(G44&lt;E45-F45,G44,E45-F45)</f>
        <v>0</v>
      </c>
      <c r="H45" s="58">
        <f>IF(H44&lt;E45-F45-G45,H44,E45-F45-G45)</f>
        <v>0</v>
      </c>
      <c r="I45" s="58">
        <f>IF(I44&lt;E45-F45-G45-H45,I44,E45-F45-G45-H45)</f>
        <v>0</v>
      </c>
      <c r="J45" s="59">
        <f>IF(J44&lt;E45-F45-G45-H45-I45,J44,E45-F45-G45-H45-I45)</f>
        <v>0</v>
      </c>
      <c r="K45" s="119"/>
      <c r="L45" s="117"/>
      <c r="M45" s="117"/>
      <c r="N45" s="117"/>
      <c r="O45" s="117"/>
      <c r="P45" s="117"/>
      <c r="Q45" s="117"/>
      <c r="R45" s="117"/>
      <c r="S45" s="117"/>
      <c r="T45" s="117"/>
      <c r="U45" s="117"/>
      <c r="V45" s="117"/>
      <c r="W45" s="117"/>
      <c r="X45" s="117"/>
      <c r="Y45" s="117"/>
      <c r="Z45" s="117"/>
      <c r="AA45" s="117"/>
      <c r="AB45" s="117"/>
      <c r="AC45" s="117"/>
      <c r="AD45" s="118"/>
      <c r="AE45" s="74"/>
    </row>
    <row r="46" spans="1:32" ht="17.25" customHeight="1" x14ac:dyDescent="0.3">
      <c r="A46" s="107" t="s">
        <v>17</v>
      </c>
      <c r="B46" s="107"/>
      <c r="C46" s="107"/>
      <c r="D46" s="107"/>
      <c r="E46" s="73">
        <f>SUM(F46:J46)</f>
        <v>0</v>
      </c>
      <c r="F46" s="61">
        <f>F45*F42</f>
        <v>0</v>
      </c>
      <c r="G46" s="62">
        <f>G45*G42</f>
        <v>0</v>
      </c>
      <c r="H46" s="62">
        <f t="shared" ref="H46:I46" si="17">H45*H42</f>
        <v>0</v>
      </c>
      <c r="I46" s="62">
        <f t="shared" si="17"/>
        <v>0</v>
      </c>
      <c r="J46" s="63">
        <f>J45*J42</f>
        <v>0</v>
      </c>
      <c r="K46" s="119"/>
      <c r="L46" s="117"/>
      <c r="M46" s="117"/>
      <c r="N46" s="117"/>
      <c r="O46" s="117"/>
      <c r="P46" s="117"/>
      <c r="Q46" s="117"/>
      <c r="R46" s="117"/>
      <c r="S46" s="117"/>
      <c r="T46" s="117"/>
      <c r="U46" s="117"/>
      <c r="V46" s="117"/>
      <c r="W46" s="117"/>
      <c r="X46" s="117"/>
      <c r="Y46" s="117"/>
      <c r="Z46" s="117"/>
      <c r="AA46" s="117"/>
      <c r="AB46" s="117"/>
      <c r="AC46" s="117"/>
      <c r="AD46" s="118"/>
      <c r="AE46" s="74"/>
    </row>
    <row r="47" spans="1:32" ht="17.25" customHeight="1" x14ac:dyDescent="0.3">
      <c r="A47" s="110" t="s">
        <v>4</v>
      </c>
      <c r="B47" s="110"/>
      <c r="C47" s="110"/>
      <c r="D47" s="110"/>
      <c r="F47" s="25">
        <f>IF(F42&gt;0,(IFERROR(((E46/(E13-F45-G45-H45-I45-J45))+F42),0)),0)</f>
        <v>0</v>
      </c>
      <c r="G47" s="26">
        <f>IF(G42&gt;0,(IFERROR(((E46/(E13-G45-J45-H45-I45-F45))+G42),0)),0)</f>
        <v>0</v>
      </c>
      <c r="H47" s="26">
        <f>IF(H42&gt;0,(IFERROR(((E46/(E13-F45-H45-G45-I45-J45))+H42),0)),0)</f>
        <v>0</v>
      </c>
      <c r="I47" s="26">
        <f>IF(I42&gt;0,(IFERROR(((E46/(E13-I45-H45-F45-G45-J45))+I42),0)),0)</f>
        <v>0</v>
      </c>
      <c r="J47" s="27">
        <f>IF(J42&gt;0,(IFERROR(((E46/(E13-F45-G45-J45-H45-I45))+J42),0)),0)</f>
        <v>0</v>
      </c>
      <c r="K47" s="25">
        <f>IF(K42&gt;0,(IFERROR(((E46/(E13-F45-G45-J45-H45-I45))+K42),0)),0)</f>
        <v>0</v>
      </c>
      <c r="L47" s="26">
        <f>IF(L42&gt;0,(IFERROR(((E46/(E13-F45-G45-J45-H45-I45))+L42),0)),0)</f>
        <v>0</v>
      </c>
      <c r="M47" s="26">
        <f>IF(M42&gt;0,(IFERROR(((E46/(E13-F45-G45-J45-H45-I45))+M42),0)),0)</f>
        <v>0</v>
      </c>
      <c r="N47" s="26">
        <f>IF(N42&gt;0,(IFERROR(((E46/(E13-F45-G45-J45-H45-I45))+N42),0)),0)</f>
        <v>0</v>
      </c>
      <c r="O47" s="26">
        <f>IF(O42&gt;0,(IFERROR(((E46/(E13-F45-G45-J45-H45-I45))+O42),0)),0)</f>
        <v>0</v>
      </c>
      <c r="P47" s="26">
        <f>IF(P42&gt;0,(IFERROR(((E46/(E13-F45-G45-J45-H45-I45))+P42),0)),0)</f>
        <v>0</v>
      </c>
      <c r="Q47" s="26">
        <f>IF(Q42&gt;0,(IFERROR(((E46/(E13-F45-G45-J45-H45-I45))+Q42),0)),0)</f>
        <v>0</v>
      </c>
      <c r="R47" s="26">
        <f>IF(R42&gt;0,(IFERROR(((E46/(E13-F45-G45-J45-H45-I45))+R42),0)),0)</f>
        <v>0</v>
      </c>
      <c r="S47" s="26">
        <f>IF(S42&gt;0,(IFERROR(((E46/(E13-F45-G45-J45-H45-I45))+S42),0)),0)</f>
        <v>0</v>
      </c>
      <c r="T47" s="26">
        <f>IF(T42&gt;0,(IFERROR(((E46/(E13-F45-G45-J45-H45-I45))+T42),0)),0)</f>
        <v>0</v>
      </c>
      <c r="U47" s="26">
        <f>IF(U42&gt;0,(IFERROR(((E46/(E13-F45-G45-J45-H45-I45))+U42),0)),0)</f>
        <v>0</v>
      </c>
      <c r="V47" s="26">
        <f>IF(V42&gt;0,(IFERROR(((E46/(E13-F45-G45-J45-H45-I45))+V42),0)),0)</f>
        <v>0</v>
      </c>
      <c r="W47" s="26">
        <f>IF(W42&gt;0,(IFERROR(((E46/(E13-F45-G45-J45-H45-I45))+W42),0)),0)</f>
        <v>0</v>
      </c>
      <c r="X47" s="26">
        <f>IF(X42&gt;0,(IFERROR(((E46/(E13-F45-G45-J45-H45-I45))+X42),0)),0)</f>
        <v>0</v>
      </c>
      <c r="Y47" s="26">
        <f>IF(Y42&gt;0,(IFERROR(((E46/(E13-F45-G45-J45-H45-I45))+Y42),0)),0)</f>
        <v>0</v>
      </c>
      <c r="Z47" s="26">
        <f>IF(Z42&gt;0,(IFERROR(((E46/(E13-G45-H45-F45-I45-J45))+Z42),0)),0)</f>
        <v>0</v>
      </c>
      <c r="AA47" s="26">
        <f>IF(AA42&gt;0,(IFERROR(((E46/(E13-H45-I45-J45-F45-G45))+AA42),0)),0)</f>
        <v>0</v>
      </c>
      <c r="AB47" s="26">
        <f>IF(AB42&gt;0,(IFERROR(((E46/(E13-I45-J45-F45-G45-H45))+AB42),0)),0)</f>
        <v>0</v>
      </c>
      <c r="AC47" s="26">
        <f>IF(AC42&gt;0,(IFERROR(((E46/(E13-F45-G45-J45-H45-I45))+AC42),0)),0)</f>
        <v>0</v>
      </c>
      <c r="AD47" s="27">
        <f>IF(AD42&gt;0,(IFERROR(((E46/(E13-F45-G45-J45-H45-I45))+AD42),0)),0)</f>
        <v>0</v>
      </c>
      <c r="AE47" s="74"/>
    </row>
    <row r="48" spans="1:32" ht="17.25" customHeight="1" thickBot="1" x14ac:dyDescent="0.35">
      <c r="A48" s="108" t="s">
        <v>18</v>
      </c>
      <c r="B48" s="108"/>
      <c r="C48" s="108"/>
      <c r="D48" s="108"/>
      <c r="E48" s="46"/>
      <c r="F48" s="47"/>
      <c r="G48" s="48"/>
      <c r="H48" s="48"/>
      <c r="I48" s="48"/>
      <c r="J48" s="49"/>
      <c r="K48" s="47"/>
      <c r="L48" s="48"/>
      <c r="M48" s="48"/>
      <c r="N48" s="48"/>
      <c r="O48" s="48"/>
      <c r="P48" s="48"/>
      <c r="Q48" s="48"/>
      <c r="R48" s="48"/>
      <c r="S48" s="48"/>
      <c r="T48" s="48"/>
      <c r="U48" s="48"/>
      <c r="V48" s="48"/>
      <c r="W48" s="48"/>
      <c r="X48" s="48"/>
      <c r="Y48" s="48"/>
      <c r="Z48" s="48"/>
      <c r="AA48" s="48"/>
      <c r="AB48" s="48"/>
      <c r="AC48" s="48"/>
      <c r="AD48" s="49"/>
      <c r="AE48" s="106">
        <f>(F52*(F14-F45))+(G52*(G14-G45))+(J52*(J14-J45))+(K52*K14)+(L52*L14)+(M52*M14)+(N52*N14)+(O52*O14)+(P52*P14)+(Q52*Q14)+(R52*R14)+(S52*S14)+(T52*T14)+(U52*U14)+(V52*V14)+(W52*W14)+(X52*X14)+(Y52*Y14)+(AC52*AC14)+(AD52*AD14)+(H52*(H14-H45))+(I52*(I14-I45))+(Z52*Z14)+(AA52*AA14)+(AB52*AB14)</f>
        <v>0</v>
      </c>
    </row>
    <row r="49" spans="1:32" ht="17.25" customHeight="1" thickBot="1" x14ac:dyDescent="0.35">
      <c r="A49" s="107" t="s">
        <v>19</v>
      </c>
      <c r="B49" s="107"/>
      <c r="C49" s="107"/>
      <c r="D49" s="107"/>
      <c r="F49" s="51"/>
      <c r="G49" s="52"/>
      <c r="H49" s="52"/>
      <c r="I49" s="52"/>
      <c r="J49" s="53"/>
      <c r="K49" s="54"/>
      <c r="L49" s="52"/>
      <c r="M49" s="52"/>
      <c r="N49" s="52"/>
      <c r="O49" s="52"/>
      <c r="P49" s="52"/>
      <c r="Q49" s="52"/>
      <c r="R49" s="52"/>
      <c r="S49" s="52"/>
      <c r="T49" s="52"/>
      <c r="U49" s="52"/>
      <c r="V49" s="52"/>
      <c r="W49" s="52"/>
      <c r="X49" s="52"/>
      <c r="Y49" s="52"/>
      <c r="Z49" s="52"/>
      <c r="AA49" s="52"/>
      <c r="AB49" s="52"/>
      <c r="AC49" s="52"/>
      <c r="AD49" s="55"/>
      <c r="AE49" s="106"/>
    </row>
    <row r="50" spans="1:32" ht="17.25" customHeight="1" x14ac:dyDescent="0.3">
      <c r="A50" s="107" t="s">
        <v>54</v>
      </c>
      <c r="B50" s="107"/>
      <c r="C50" s="107"/>
      <c r="D50" s="107"/>
      <c r="F50" s="75">
        <f>IFERROR(F49*F47,0)</f>
        <v>0</v>
      </c>
      <c r="G50" s="76">
        <f t="shared" ref="G50:M50" si="18">IFERROR(G49*G47,0)</f>
        <v>0</v>
      </c>
      <c r="H50" s="76">
        <f t="shared" ref="H50:I50" si="19">IFERROR(H49*H47,0)</f>
        <v>0</v>
      </c>
      <c r="I50" s="76">
        <f t="shared" si="19"/>
        <v>0</v>
      </c>
      <c r="J50" s="77">
        <f t="shared" si="18"/>
        <v>0</v>
      </c>
      <c r="K50" s="75">
        <f t="shared" si="18"/>
        <v>0</v>
      </c>
      <c r="L50" s="76">
        <f t="shared" si="18"/>
        <v>0</v>
      </c>
      <c r="M50" s="76">
        <f t="shared" si="18"/>
        <v>0</v>
      </c>
      <c r="N50" s="76">
        <f>IFERROR(N49*N47,)</f>
        <v>0</v>
      </c>
      <c r="O50" s="76">
        <f t="shared" ref="O50:AD50" si="20">IFERROR(O49*O47,0)</f>
        <v>0</v>
      </c>
      <c r="P50" s="76">
        <f t="shared" si="20"/>
        <v>0</v>
      </c>
      <c r="Q50" s="76">
        <f t="shared" si="20"/>
        <v>0</v>
      </c>
      <c r="R50" s="76">
        <f t="shared" si="20"/>
        <v>0</v>
      </c>
      <c r="S50" s="76">
        <f t="shared" si="20"/>
        <v>0</v>
      </c>
      <c r="T50" s="76">
        <f t="shared" si="20"/>
        <v>0</v>
      </c>
      <c r="U50" s="76">
        <f t="shared" si="20"/>
        <v>0</v>
      </c>
      <c r="V50" s="76">
        <f t="shared" si="20"/>
        <v>0</v>
      </c>
      <c r="W50" s="76">
        <f t="shared" si="20"/>
        <v>0</v>
      </c>
      <c r="X50" s="76">
        <f t="shared" si="20"/>
        <v>0</v>
      </c>
      <c r="Y50" s="76">
        <f t="shared" si="20"/>
        <v>0</v>
      </c>
      <c r="Z50" s="76">
        <f t="shared" ref="Z50:AB50" si="21">IFERROR(Z49*Z47,0)</f>
        <v>0</v>
      </c>
      <c r="AA50" s="76">
        <f t="shared" si="21"/>
        <v>0</v>
      </c>
      <c r="AB50" s="76">
        <f t="shared" si="21"/>
        <v>0</v>
      </c>
      <c r="AC50" s="76">
        <f t="shared" si="20"/>
        <v>0</v>
      </c>
      <c r="AD50" s="77">
        <f t="shared" si="20"/>
        <v>0</v>
      </c>
      <c r="AE50" s="106"/>
      <c r="AF50" s="78"/>
    </row>
    <row r="51" spans="1:32" ht="17.25" customHeight="1" x14ac:dyDescent="0.3">
      <c r="A51" s="107" t="s">
        <v>68</v>
      </c>
      <c r="B51" s="107"/>
      <c r="C51" s="107"/>
      <c r="D51" s="107"/>
      <c r="F51" s="79">
        <f>IFERROR(F50/(F14-F45),0)</f>
        <v>0</v>
      </c>
      <c r="G51" s="80">
        <f>IFERROR(G50/(G14-G45),)</f>
        <v>0</v>
      </c>
      <c r="H51" s="80">
        <f t="shared" ref="H51" si="22">IFERROR(H50/(H14-H45),)</f>
        <v>0</v>
      </c>
      <c r="I51" s="80">
        <f>IFERROR(I50/(I14-I45),)</f>
        <v>0</v>
      </c>
      <c r="J51" s="81">
        <f t="shared" ref="J51:AD51" si="23">IFERROR(J50/(J14-J45),0)</f>
        <v>0</v>
      </c>
      <c r="K51" s="79">
        <f t="shared" si="23"/>
        <v>0</v>
      </c>
      <c r="L51" s="80">
        <f t="shared" si="23"/>
        <v>0</v>
      </c>
      <c r="M51" s="80">
        <f t="shared" si="23"/>
        <v>0</v>
      </c>
      <c r="N51" s="80">
        <f t="shared" si="23"/>
        <v>0</v>
      </c>
      <c r="O51" s="80">
        <f t="shared" si="23"/>
        <v>0</v>
      </c>
      <c r="P51" s="80">
        <f t="shared" si="23"/>
        <v>0</v>
      </c>
      <c r="Q51" s="80">
        <f t="shared" si="23"/>
        <v>0</v>
      </c>
      <c r="R51" s="80">
        <f t="shared" si="23"/>
        <v>0</v>
      </c>
      <c r="S51" s="80">
        <f t="shared" si="23"/>
        <v>0</v>
      </c>
      <c r="T51" s="80">
        <f t="shared" si="23"/>
        <v>0</v>
      </c>
      <c r="U51" s="80">
        <f t="shared" si="23"/>
        <v>0</v>
      </c>
      <c r="V51" s="80">
        <f t="shared" si="23"/>
        <v>0</v>
      </c>
      <c r="W51" s="80">
        <f t="shared" si="23"/>
        <v>0</v>
      </c>
      <c r="X51" s="80">
        <f t="shared" si="23"/>
        <v>0</v>
      </c>
      <c r="Y51" s="80">
        <f t="shared" si="23"/>
        <v>0</v>
      </c>
      <c r="Z51" s="80">
        <f t="shared" ref="Z51:AB51" si="24">IFERROR(Z50/(Z14-Z45),0)</f>
        <v>0</v>
      </c>
      <c r="AA51" s="80">
        <f t="shared" si="24"/>
        <v>0</v>
      </c>
      <c r="AB51" s="80">
        <f t="shared" si="24"/>
        <v>0</v>
      </c>
      <c r="AC51" s="80">
        <f t="shared" si="23"/>
        <v>0</v>
      </c>
      <c r="AD51" s="81">
        <f t="shared" si="23"/>
        <v>0</v>
      </c>
      <c r="AE51" s="106"/>
    </row>
    <row r="52" spans="1:32" ht="17.25" customHeight="1" x14ac:dyDescent="0.3">
      <c r="A52" s="110" t="s">
        <v>4</v>
      </c>
      <c r="B52" s="110"/>
      <c r="C52" s="110"/>
      <c r="D52" s="110"/>
      <c r="F52" s="34">
        <f>IFERROR(F47+F51,0)</f>
        <v>0</v>
      </c>
      <c r="G52" s="35">
        <f t="shared" ref="G52:AD52" si="25">IFERROR(G47+G51,0)</f>
        <v>0</v>
      </c>
      <c r="H52" s="35">
        <f t="shared" ref="H52" si="26">IFERROR(H47+H51,0)</f>
        <v>0</v>
      </c>
      <c r="I52" s="35">
        <f>IFERROR(I47+I51,0)</f>
        <v>0</v>
      </c>
      <c r="J52" s="36">
        <f t="shared" si="25"/>
        <v>0</v>
      </c>
      <c r="K52" s="34">
        <f t="shared" si="25"/>
        <v>0</v>
      </c>
      <c r="L52" s="35">
        <f t="shared" si="25"/>
        <v>0</v>
      </c>
      <c r="M52" s="35">
        <f t="shared" si="25"/>
        <v>0</v>
      </c>
      <c r="N52" s="35">
        <f t="shared" si="25"/>
        <v>0</v>
      </c>
      <c r="O52" s="35">
        <f t="shared" si="25"/>
        <v>0</v>
      </c>
      <c r="P52" s="35">
        <f t="shared" si="25"/>
        <v>0</v>
      </c>
      <c r="Q52" s="35">
        <f t="shared" si="25"/>
        <v>0</v>
      </c>
      <c r="R52" s="35">
        <f t="shared" si="25"/>
        <v>0</v>
      </c>
      <c r="S52" s="35">
        <f t="shared" si="25"/>
        <v>0</v>
      </c>
      <c r="T52" s="35">
        <f t="shared" si="25"/>
        <v>0</v>
      </c>
      <c r="U52" s="35">
        <f t="shared" si="25"/>
        <v>0</v>
      </c>
      <c r="V52" s="35">
        <f t="shared" si="25"/>
        <v>0</v>
      </c>
      <c r="W52" s="35">
        <f t="shared" si="25"/>
        <v>0</v>
      </c>
      <c r="X52" s="35">
        <f t="shared" si="25"/>
        <v>0</v>
      </c>
      <c r="Y52" s="35">
        <f t="shared" si="25"/>
        <v>0</v>
      </c>
      <c r="Z52" s="35">
        <f t="shared" ref="Z52:AB52" si="27">IFERROR(Z47+Z51,0)</f>
        <v>0</v>
      </c>
      <c r="AA52" s="35">
        <f t="shared" si="27"/>
        <v>0</v>
      </c>
      <c r="AB52" s="35">
        <f t="shared" si="27"/>
        <v>0</v>
      </c>
      <c r="AC52" s="35">
        <f t="shared" si="25"/>
        <v>0</v>
      </c>
      <c r="AD52" s="36">
        <f t="shared" si="25"/>
        <v>0</v>
      </c>
      <c r="AE52" s="106"/>
    </row>
    <row r="53" spans="1:32" ht="7.5" customHeight="1" x14ac:dyDescent="0.3">
      <c r="A53" s="39"/>
      <c r="AE53" s="82"/>
    </row>
    <row r="54" spans="1:32" s="83" customFormat="1" ht="17.25" customHeight="1" x14ac:dyDescent="0.3">
      <c r="A54" s="37" t="s">
        <v>70</v>
      </c>
    </row>
    <row r="55" spans="1:32" s="83" customFormat="1" ht="17.25" customHeight="1" x14ac:dyDescent="0.3">
      <c r="A55" s="37" t="s">
        <v>71</v>
      </c>
    </row>
    <row r="56" spans="1:32" s="83" customFormat="1" ht="17.25" customHeight="1" x14ac:dyDescent="0.3">
      <c r="A56" s="37" t="s">
        <v>82</v>
      </c>
    </row>
    <row r="57" spans="1:32" ht="7.5" customHeight="1" x14ac:dyDescent="0.3">
      <c r="AE57" s="82"/>
    </row>
    <row r="58" spans="1:32" ht="17.25" customHeight="1" x14ac:dyDescent="0.3">
      <c r="A58" s="38" t="s">
        <v>50</v>
      </c>
      <c r="B58" s="84"/>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82"/>
    </row>
    <row r="59" spans="1:32" ht="17.25" customHeight="1" x14ac:dyDescent="0.3">
      <c r="A59" s="84" t="s">
        <v>74</v>
      </c>
      <c r="AD59" s="82"/>
    </row>
    <row r="60" spans="1:32" ht="17.25" customHeight="1" x14ac:dyDescent="0.3">
      <c r="A60" s="85" t="s">
        <v>73</v>
      </c>
      <c r="AD60" s="82"/>
    </row>
    <row r="61" spans="1:32" ht="17.25" customHeight="1" x14ac:dyDescent="0.3">
      <c r="A61" s="85" t="s">
        <v>75</v>
      </c>
      <c r="AD61" s="82"/>
    </row>
    <row r="62" spans="1:32" ht="17.25" customHeight="1" x14ac:dyDescent="0.3">
      <c r="A62" s="85" t="s">
        <v>76</v>
      </c>
      <c r="AD62" s="82"/>
    </row>
    <row r="63" spans="1:32" ht="17.25" customHeight="1" x14ac:dyDescent="0.3">
      <c r="A63" s="85" t="s">
        <v>77</v>
      </c>
      <c r="AD63" s="82"/>
    </row>
    <row r="64" spans="1:32" ht="17.25" customHeight="1" x14ac:dyDescent="0.3">
      <c r="A64" s="85" t="s">
        <v>78</v>
      </c>
      <c r="AD64" s="82"/>
    </row>
    <row r="65" spans="1:30" ht="17.25" customHeight="1" x14ac:dyDescent="0.3">
      <c r="A65" s="86" t="s">
        <v>79</v>
      </c>
      <c r="B65" s="86"/>
      <c r="C65" s="86"/>
      <c r="D65" s="86"/>
      <c r="E65" s="86"/>
      <c r="F65" s="86"/>
      <c r="G65" s="86"/>
      <c r="H65" s="86"/>
      <c r="I65" s="86"/>
      <c r="J65" s="86"/>
      <c r="K65" s="86"/>
      <c r="L65" s="86"/>
      <c r="AD65" s="82"/>
    </row>
    <row r="66" spans="1:30" ht="17.25" customHeight="1" x14ac:dyDescent="0.3">
      <c r="A66" s="86" t="s">
        <v>80</v>
      </c>
      <c r="B66" s="86"/>
      <c r="C66" s="86"/>
      <c r="D66" s="86"/>
      <c r="E66" s="86"/>
      <c r="F66" s="86"/>
      <c r="G66" s="86"/>
      <c r="H66" s="86"/>
      <c r="I66" s="86"/>
      <c r="J66" s="86"/>
      <c r="K66" s="86"/>
      <c r="L66" s="86"/>
      <c r="AD66" s="82"/>
    </row>
    <row r="67" spans="1:30" ht="17.25" customHeight="1" x14ac:dyDescent="0.3">
      <c r="A67" s="85" t="s">
        <v>81</v>
      </c>
      <c r="AD67" s="82"/>
    </row>
    <row r="68" spans="1:30" ht="17.25" customHeight="1" x14ac:dyDescent="0.3">
      <c r="A68" s="85"/>
      <c r="AD68" s="82"/>
    </row>
    <row r="69" spans="1:30" ht="17.25" customHeight="1" x14ac:dyDescent="0.3">
      <c r="A69" s="85"/>
      <c r="AD69" s="82"/>
    </row>
    <row r="70" spans="1:30" ht="17.25" customHeight="1" x14ac:dyDescent="0.3">
      <c r="A70" s="85"/>
      <c r="AD70" s="82"/>
    </row>
  </sheetData>
  <sheetProtection algorithmName="SHA-512" hashValue="Np4x29bS3LfqniAUFhVh13IJAm+3dLiSWhGjITUBFac0UbPIA1F7Kq0DEUkZyCTkzR2o4S7YwmO0FkQ9bmD9tA==" saltValue="rS6+UAqAcEe9dXkBeSkpNQ==" spinCount="100000" sheet="1" objects="1" scenarios="1" selectLockedCells="1"/>
  <mergeCells count="42">
    <mergeCell ref="A52:D52"/>
    <mergeCell ref="A47:D47"/>
    <mergeCell ref="A48:D48"/>
    <mergeCell ref="A49:D49"/>
    <mergeCell ref="K44:AD46"/>
    <mergeCell ref="A34:D34"/>
    <mergeCell ref="A35:D35"/>
    <mergeCell ref="A50:D50"/>
    <mergeCell ref="A51:D51"/>
    <mergeCell ref="A33:D33"/>
    <mergeCell ref="A43:D43"/>
    <mergeCell ref="A36:D36"/>
    <mergeCell ref="A37:D37"/>
    <mergeCell ref="A38:D38"/>
    <mergeCell ref="A45:D45"/>
    <mergeCell ref="A46:D46"/>
    <mergeCell ref="A39:D39"/>
    <mergeCell ref="A40:D40"/>
    <mergeCell ref="A41:D41"/>
    <mergeCell ref="C1:K5"/>
    <mergeCell ref="A25:D25"/>
    <mergeCell ref="A26:D26"/>
    <mergeCell ref="A28:D28"/>
    <mergeCell ref="C6:K8"/>
    <mergeCell ref="F9:J9"/>
    <mergeCell ref="K9:AD9"/>
    <mergeCell ref="AE48:AE52"/>
    <mergeCell ref="A20:D20"/>
    <mergeCell ref="A12:D12"/>
    <mergeCell ref="A13:D13"/>
    <mergeCell ref="A14:D14"/>
    <mergeCell ref="A15:D15"/>
    <mergeCell ref="A16:D16"/>
    <mergeCell ref="A17:D17"/>
    <mergeCell ref="A18:D18"/>
    <mergeCell ref="A19:D19"/>
    <mergeCell ref="A21:D21"/>
    <mergeCell ref="A22:D22"/>
    <mergeCell ref="A23:D23"/>
    <mergeCell ref="A24:D24"/>
    <mergeCell ref="A42:D42"/>
    <mergeCell ref="A44:D44"/>
  </mergeCells>
  <conditionalFormatting sqref="AE48:AE52">
    <cfRule type="cellIs" dxfId="3" priority="1" operator="equal">
      <formula>$AE$42</formula>
    </cfRule>
    <cfRule type="cellIs" dxfId="2" priority="2" operator="notEqual">
      <formula>$AE$42</formula>
    </cfRule>
  </conditionalFormatting>
  <pageMargins left="0.25" right="0.25" top="0.25" bottom="0.5" header="0" footer="0.25"/>
  <pageSetup scale="67" orientation="portrait" r:id="rId1"/>
  <headerFooter>
    <oddFooter>Page &amp;P&amp;R&amp;A</oddFooter>
  </headerFooter>
  <colBreaks count="2" manualBreakCount="2">
    <brk id="12" max="65" man="1"/>
    <brk id="22" max="6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0"/>
  <sheetViews>
    <sheetView showGridLines="0" showRowColHeaders="0" tabSelected="1" zoomScaleNormal="100" zoomScaleSheetLayoutView="50" zoomScalePageLayoutView="50" workbookViewId="0">
      <selection activeCell="E31" sqref="E31"/>
    </sheetView>
  </sheetViews>
  <sheetFormatPr defaultColWidth="9.109375" defaultRowHeight="17.25" customHeight="1" x14ac:dyDescent="0.3"/>
  <cols>
    <col min="1" max="4" width="7.5546875" style="87" customWidth="1"/>
    <col min="5" max="5" width="12.109375" style="87" customWidth="1"/>
    <col min="6" max="30" width="15.5546875" style="87" customWidth="1"/>
    <col min="31" max="31" width="19.109375" style="87" hidden="1" customWidth="1"/>
    <col min="32" max="32" width="16.88671875" style="87" bestFit="1" customWidth="1"/>
    <col min="33" max="16384" width="9.109375" style="87"/>
  </cols>
  <sheetData>
    <row r="1" spans="1:31" ht="5.25" customHeight="1" x14ac:dyDescent="0.3">
      <c r="C1" s="120" t="s">
        <v>125</v>
      </c>
      <c r="D1" s="120"/>
      <c r="E1" s="120"/>
      <c r="F1" s="120"/>
      <c r="G1" s="120"/>
      <c r="H1" s="120"/>
      <c r="I1" s="120"/>
      <c r="J1" s="120"/>
      <c r="K1" s="120"/>
      <c r="L1" s="120"/>
      <c r="M1" s="120"/>
      <c r="N1" s="90"/>
      <c r="O1" s="90"/>
      <c r="P1" s="44"/>
      <c r="Q1" s="44"/>
      <c r="R1" s="44"/>
      <c r="S1" s="44"/>
      <c r="T1" s="44"/>
      <c r="U1" s="44"/>
      <c r="V1" s="44"/>
      <c r="W1" s="44"/>
      <c r="X1" s="44"/>
      <c r="Y1" s="44"/>
      <c r="Z1" s="44"/>
      <c r="AA1" s="44"/>
      <c r="AB1" s="44"/>
      <c r="AC1" s="44"/>
      <c r="AD1" s="44"/>
      <c r="AE1" s="44"/>
    </row>
    <row r="2" spans="1:31" ht="5.25" customHeight="1" x14ac:dyDescent="0.3">
      <c r="C2" s="120"/>
      <c r="D2" s="120"/>
      <c r="E2" s="120"/>
      <c r="F2" s="120"/>
      <c r="G2" s="120"/>
      <c r="H2" s="120"/>
      <c r="I2" s="120"/>
      <c r="J2" s="120"/>
      <c r="K2" s="120"/>
      <c r="L2" s="120"/>
      <c r="M2" s="120"/>
      <c r="N2" s="90"/>
      <c r="O2" s="90"/>
      <c r="P2" s="44"/>
      <c r="Q2" s="44"/>
      <c r="R2" s="44"/>
      <c r="S2" s="44"/>
      <c r="T2" s="44"/>
      <c r="U2" s="44"/>
      <c r="V2" s="44"/>
      <c r="W2" s="44"/>
      <c r="X2" s="44"/>
      <c r="Y2" s="44"/>
      <c r="Z2" s="44"/>
      <c r="AA2" s="44"/>
      <c r="AB2" s="44"/>
      <c r="AC2" s="44"/>
      <c r="AD2" s="44"/>
      <c r="AE2" s="44"/>
    </row>
    <row r="3" spans="1:31" ht="5.25" customHeight="1" x14ac:dyDescent="0.3">
      <c r="C3" s="120"/>
      <c r="D3" s="120"/>
      <c r="E3" s="120"/>
      <c r="F3" s="120"/>
      <c r="G3" s="120"/>
      <c r="H3" s="120"/>
      <c r="I3" s="120"/>
      <c r="J3" s="120"/>
      <c r="K3" s="120"/>
      <c r="L3" s="120"/>
      <c r="M3" s="120"/>
      <c r="N3" s="90"/>
      <c r="O3" s="90"/>
      <c r="P3" s="44"/>
      <c r="Q3" s="44"/>
      <c r="R3" s="44"/>
      <c r="S3" s="44"/>
      <c r="T3" s="44"/>
      <c r="U3" s="44"/>
      <c r="V3" s="44"/>
      <c r="W3" s="44"/>
      <c r="X3" s="44"/>
      <c r="Y3" s="44"/>
      <c r="Z3" s="44"/>
      <c r="AA3" s="44"/>
      <c r="AB3" s="44"/>
      <c r="AC3" s="44"/>
      <c r="AD3" s="44"/>
      <c r="AE3" s="44"/>
    </row>
    <row r="4" spans="1:31" ht="5.25" customHeight="1" x14ac:dyDescent="0.3">
      <c r="C4" s="120"/>
      <c r="D4" s="120"/>
      <c r="E4" s="120"/>
      <c r="F4" s="120"/>
      <c r="G4" s="120"/>
      <c r="H4" s="120"/>
      <c r="I4" s="120"/>
      <c r="J4" s="120"/>
      <c r="K4" s="120"/>
      <c r="L4" s="120"/>
      <c r="M4" s="120"/>
      <c r="N4" s="90"/>
      <c r="O4" s="90"/>
      <c r="P4" s="44"/>
      <c r="Q4" s="44"/>
      <c r="R4" s="44"/>
      <c r="S4" s="44"/>
      <c r="T4" s="44"/>
      <c r="U4" s="44"/>
      <c r="V4" s="44"/>
      <c r="W4" s="44"/>
      <c r="X4" s="44"/>
      <c r="Y4" s="44"/>
      <c r="Z4" s="44"/>
      <c r="AA4" s="44"/>
      <c r="AB4" s="44"/>
      <c r="AC4" s="44"/>
      <c r="AD4" s="44"/>
      <c r="AE4" s="44"/>
    </row>
    <row r="5" spans="1:31" ht="5.25" customHeight="1" x14ac:dyDescent="0.3">
      <c r="C5" s="120"/>
      <c r="D5" s="120"/>
      <c r="E5" s="120"/>
      <c r="F5" s="120"/>
      <c r="G5" s="120"/>
      <c r="H5" s="120"/>
      <c r="I5" s="120"/>
      <c r="J5" s="120"/>
      <c r="K5" s="120"/>
      <c r="L5" s="120"/>
      <c r="M5" s="120"/>
      <c r="N5" s="90"/>
      <c r="O5" s="90"/>
      <c r="P5" s="44"/>
      <c r="Q5" s="44"/>
      <c r="R5" s="44"/>
      <c r="S5" s="44"/>
      <c r="T5" s="44"/>
      <c r="U5" s="44"/>
      <c r="V5" s="44"/>
      <c r="W5" s="44"/>
      <c r="X5" s="44"/>
      <c r="Y5" s="44"/>
      <c r="Z5" s="44"/>
      <c r="AA5" s="44"/>
      <c r="AB5" s="44"/>
      <c r="AC5" s="44"/>
      <c r="AD5" s="44"/>
      <c r="AE5" s="44"/>
    </row>
    <row r="6" spans="1:31" ht="17.25" customHeight="1" x14ac:dyDescent="0.3">
      <c r="C6" s="121" t="s">
        <v>60</v>
      </c>
      <c r="D6" s="121"/>
      <c r="E6" s="121"/>
      <c r="F6" s="121"/>
      <c r="G6" s="121"/>
      <c r="H6" s="121"/>
      <c r="I6" s="121"/>
      <c r="J6" s="121"/>
      <c r="K6" s="121"/>
      <c r="L6" s="121"/>
      <c r="M6" s="121"/>
      <c r="N6" s="1"/>
      <c r="O6" s="1"/>
      <c r="P6" s="45"/>
      <c r="Q6" s="45"/>
      <c r="R6" s="45"/>
      <c r="S6" s="45"/>
      <c r="T6" s="45"/>
      <c r="U6" s="45"/>
      <c r="V6" s="45"/>
      <c r="W6" s="45"/>
      <c r="X6" s="45"/>
      <c r="Y6" s="45"/>
      <c r="Z6" s="45"/>
      <c r="AA6" s="45"/>
      <c r="AB6" s="45"/>
      <c r="AC6" s="45"/>
      <c r="AD6" s="45"/>
      <c r="AE6" s="45"/>
    </row>
    <row r="7" spans="1:31" ht="17.25" customHeight="1" x14ac:dyDescent="0.3">
      <c r="C7" s="121"/>
      <c r="D7" s="121"/>
      <c r="E7" s="121"/>
      <c r="F7" s="121"/>
      <c r="G7" s="121"/>
      <c r="H7" s="121"/>
      <c r="I7" s="121"/>
      <c r="J7" s="121"/>
      <c r="K7" s="121"/>
      <c r="L7" s="121"/>
      <c r="M7" s="121"/>
      <c r="N7" s="1"/>
      <c r="O7" s="1"/>
      <c r="P7" s="45"/>
      <c r="Q7" s="45"/>
      <c r="R7" s="45"/>
      <c r="S7" s="45"/>
      <c r="T7" s="45"/>
      <c r="U7" s="45"/>
      <c r="V7" s="45"/>
      <c r="W7" s="45"/>
      <c r="X7" s="45"/>
      <c r="Y7" s="45"/>
      <c r="Z7" s="45"/>
      <c r="AA7" s="45"/>
      <c r="AB7" s="45"/>
      <c r="AC7" s="45"/>
      <c r="AD7" s="45"/>
      <c r="AE7" s="45"/>
    </row>
    <row r="8" spans="1:31" ht="15" customHeight="1" x14ac:dyDescent="0.3">
      <c r="F8" s="113" t="s">
        <v>69</v>
      </c>
      <c r="G8" s="114"/>
      <c r="H8" s="114"/>
      <c r="I8" s="114"/>
      <c r="J8" s="115"/>
      <c r="K8" s="113" t="s">
        <v>39</v>
      </c>
      <c r="L8" s="114"/>
      <c r="M8" s="114"/>
      <c r="N8" s="114"/>
      <c r="O8" s="114"/>
      <c r="P8" s="114"/>
      <c r="Q8" s="114"/>
      <c r="R8" s="114"/>
      <c r="S8" s="114"/>
      <c r="T8" s="114"/>
      <c r="U8" s="114"/>
      <c r="V8" s="114"/>
      <c r="W8" s="114"/>
      <c r="X8" s="114"/>
      <c r="Y8" s="114"/>
      <c r="Z8" s="114"/>
      <c r="AA8" s="114"/>
      <c r="AB8" s="114"/>
      <c r="AC8" s="114"/>
      <c r="AD8" s="114"/>
      <c r="AE8" s="91"/>
    </row>
    <row r="9" spans="1:31" s="3" customFormat="1" ht="15" customHeight="1" thickBot="1" x14ac:dyDescent="0.35">
      <c r="A9" s="123" t="s">
        <v>129</v>
      </c>
      <c r="B9" s="123"/>
      <c r="C9" s="124"/>
      <c r="D9" s="124"/>
      <c r="E9" s="125"/>
      <c r="F9" s="4" t="s">
        <v>20</v>
      </c>
      <c r="G9" s="5" t="s">
        <v>21</v>
      </c>
      <c r="H9" s="42" t="s">
        <v>22</v>
      </c>
      <c r="I9" s="42" t="s">
        <v>23</v>
      </c>
      <c r="J9" s="6" t="s">
        <v>24</v>
      </c>
      <c r="K9" s="4" t="s">
        <v>25</v>
      </c>
      <c r="L9" s="5" t="s">
        <v>26</v>
      </c>
      <c r="M9" s="5" t="s">
        <v>27</v>
      </c>
      <c r="N9" s="5" t="s">
        <v>28</v>
      </c>
      <c r="O9" s="5" t="s">
        <v>29</v>
      </c>
      <c r="P9" s="5" t="s">
        <v>30</v>
      </c>
      <c r="Q9" s="5" t="s">
        <v>31</v>
      </c>
      <c r="R9" s="5" t="s">
        <v>32</v>
      </c>
      <c r="S9" s="5" t="s">
        <v>33</v>
      </c>
      <c r="T9" s="5" t="s">
        <v>34</v>
      </c>
      <c r="U9" s="5" t="s">
        <v>35</v>
      </c>
      <c r="V9" s="5" t="s">
        <v>36</v>
      </c>
      <c r="W9" s="5" t="s">
        <v>37</v>
      </c>
      <c r="X9" s="5" t="s">
        <v>38</v>
      </c>
      <c r="Y9" s="5" t="s">
        <v>52</v>
      </c>
      <c r="Z9" s="42" t="s">
        <v>62</v>
      </c>
      <c r="AA9" s="42" t="s">
        <v>63</v>
      </c>
      <c r="AB9" s="42" t="s">
        <v>64</v>
      </c>
      <c r="AC9" s="5" t="s">
        <v>65</v>
      </c>
      <c r="AD9" s="5" t="s">
        <v>66</v>
      </c>
      <c r="AE9" s="92" t="s">
        <v>41</v>
      </c>
    </row>
    <row r="10" spans="1:31" s="3" customFormat="1" ht="15" customHeight="1" thickBot="1" x14ac:dyDescent="0.35">
      <c r="A10" s="8" t="s">
        <v>89</v>
      </c>
      <c r="F10" s="9"/>
      <c r="G10" s="10"/>
      <c r="H10" s="10"/>
      <c r="I10" s="10"/>
      <c r="J10" s="10"/>
      <c r="K10" s="10"/>
      <c r="L10" s="10"/>
      <c r="M10" s="10"/>
      <c r="N10" s="10"/>
      <c r="O10" s="10"/>
      <c r="P10" s="10"/>
      <c r="Q10" s="10"/>
      <c r="R10" s="10"/>
      <c r="S10" s="10"/>
      <c r="T10" s="10"/>
      <c r="U10" s="10"/>
      <c r="V10" s="10"/>
      <c r="W10" s="10"/>
      <c r="X10" s="10"/>
      <c r="Y10" s="10"/>
      <c r="Z10" s="10"/>
      <c r="AA10" s="10"/>
      <c r="AB10" s="10"/>
      <c r="AC10" s="10"/>
      <c r="AD10" s="10"/>
      <c r="AE10" s="93"/>
    </row>
    <row r="11" spans="1:31" ht="15" customHeight="1" thickBot="1" x14ac:dyDescent="0.35">
      <c r="A11" s="122" t="s">
        <v>90</v>
      </c>
      <c r="B11" s="122"/>
      <c r="C11" s="122"/>
      <c r="D11" s="122"/>
      <c r="E11" s="89"/>
      <c r="F11" s="47"/>
      <c r="G11" s="48"/>
      <c r="H11" s="48"/>
      <c r="I11" s="48"/>
      <c r="J11" s="49"/>
      <c r="K11" s="47"/>
      <c r="L11" s="48"/>
      <c r="M11" s="48"/>
      <c r="N11" s="48"/>
      <c r="O11" s="48"/>
      <c r="P11" s="48"/>
      <c r="Q11" s="48"/>
      <c r="R11" s="48"/>
      <c r="S11" s="48"/>
      <c r="T11" s="48"/>
      <c r="U11" s="48"/>
      <c r="V11" s="48"/>
      <c r="W11" s="48"/>
      <c r="X11" s="48"/>
      <c r="Y11" s="48"/>
      <c r="Z11" s="48"/>
      <c r="AA11" s="48"/>
      <c r="AB11" s="48"/>
      <c r="AC11" s="48"/>
      <c r="AD11" s="48"/>
      <c r="AE11" s="94"/>
    </row>
    <row r="12" spans="1:31" ht="15" customHeight="1" thickBot="1" x14ac:dyDescent="0.35">
      <c r="A12" s="107" t="s">
        <v>91</v>
      </c>
      <c r="B12" s="107"/>
      <c r="C12" s="107"/>
      <c r="D12" s="107"/>
      <c r="E12" s="87">
        <f>SUM(F12:AD12)</f>
        <v>0</v>
      </c>
      <c r="F12" s="51"/>
      <c r="G12" s="52"/>
      <c r="H12" s="52"/>
      <c r="I12" s="52"/>
      <c r="J12" s="52"/>
      <c r="K12" s="52"/>
      <c r="L12" s="52"/>
      <c r="M12" s="52"/>
      <c r="N12" s="52"/>
      <c r="O12" s="52"/>
      <c r="P12" s="52"/>
      <c r="Q12" s="52"/>
      <c r="R12" s="52"/>
      <c r="S12" s="52"/>
      <c r="T12" s="52"/>
      <c r="U12" s="52"/>
      <c r="V12" s="52"/>
      <c r="W12" s="52"/>
      <c r="X12" s="52"/>
      <c r="Y12" s="52"/>
      <c r="Z12" s="52"/>
      <c r="AA12" s="52"/>
      <c r="AB12" s="52"/>
      <c r="AC12" s="52"/>
      <c r="AD12" s="52"/>
      <c r="AE12" s="94"/>
    </row>
    <row r="13" spans="1:31" ht="15" customHeight="1" x14ac:dyDescent="0.3">
      <c r="A13" s="109" t="s">
        <v>92</v>
      </c>
      <c r="B13" s="109"/>
      <c r="C13" s="109"/>
      <c r="D13" s="109"/>
      <c r="E13" s="87">
        <f>SUM(F13:AD13)</f>
        <v>0</v>
      </c>
      <c r="F13" s="57">
        <f t="shared" ref="F13:AD13" si="0">F12-F26</f>
        <v>0</v>
      </c>
      <c r="G13" s="58">
        <f t="shared" si="0"/>
        <v>0</v>
      </c>
      <c r="H13" s="58">
        <f t="shared" si="0"/>
        <v>0</v>
      </c>
      <c r="I13" s="58">
        <f t="shared" si="0"/>
        <v>0</v>
      </c>
      <c r="J13" s="59">
        <f t="shared" si="0"/>
        <v>0</v>
      </c>
      <c r="K13" s="57">
        <f t="shared" si="0"/>
        <v>0</v>
      </c>
      <c r="L13" s="58">
        <f t="shared" si="0"/>
        <v>0</v>
      </c>
      <c r="M13" s="58">
        <f t="shared" si="0"/>
        <v>0</v>
      </c>
      <c r="N13" s="58">
        <f t="shared" si="0"/>
        <v>0</v>
      </c>
      <c r="O13" s="58">
        <f t="shared" si="0"/>
        <v>0</v>
      </c>
      <c r="P13" s="58">
        <f t="shared" si="0"/>
        <v>0</v>
      </c>
      <c r="Q13" s="58">
        <f t="shared" si="0"/>
        <v>0</v>
      </c>
      <c r="R13" s="58">
        <f t="shared" si="0"/>
        <v>0</v>
      </c>
      <c r="S13" s="58">
        <f t="shared" si="0"/>
        <v>0</v>
      </c>
      <c r="T13" s="58">
        <f t="shared" si="0"/>
        <v>0</v>
      </c>
      <c r="U13" s="58">
        <f t="shared" si="0"/>
        <v>0</v>
      </c>
      <c r="V13" s="58">
        <f t="shared" si="0"/>
        <v>0</v>
      </c>
      <c r="W13" s="58">
        <f t="shared" si="0"/>
        <v>0</v>
      </c>
      <c r="X13" s="58">
        <f t="shared" si="0"/>
        <v>0</v>
      </c>
      <c r="Y13" s="58">
        <f t="shared" si="0"/>
        <v>0</v>
      </c>
      <c r="Z13" s="58">
        <f t="shared" si="0"/>
        <v>0</v>
      </c>
      <c r="AA13" s="58">
        <f t="shared" si="0"/>
        <v>0</v>
      </c>
      <c r="AB13" s="58">
        <f t="shared" si="0"/>
        <v>0</v>
      </c>
      <c r="AC13" s="58">
        <f t="shared" si="0"/>
        <v>0</v>
      </c>
      <c r="AD13" s="58">
        <f t="shared" si="0"/>
        <v>0</v>
      </c>
      <c r="AE13" s="94"/>
    </row>
    <row r="14" spans="1:31" ht="15" customHeight="1" thickBot="1" x14ac:dyDescent="0.35">
      <c r="A14" s="122" t="s">
        <v>93</v>
      </c>
      <c r="B14" s="122"/>
      <c r="C14" s="122"/>
      <c r="D14" s="122"/>
      <c r="E14" s="89"/>
      <c r="F14" s="47"/>
      <c r="G14" s="48"/>
      <c r="H14" s="48"/>
      <c r="I14" s="48"/>
      <c r="J14" s="49"/>
      <c r="K14" s="47"/>
      <c r="L14" s="48"/>
      <c r="M14" s="48"/>
      <c r="N14" s="48"/>
      <c r="O14" s="48"/>
      <c r="P14" s="48"/>
      <c r="Q14" s="48"/>
      <c r="R14" s="48"/>
      <c r="S14" s="48"/>
      <c r="T14" s="48"/>
      <c r="U14" s="48"/>
      <c r="V14" s="48"/>
      <c r="W14" s="48"/>
      <c r="X14" s="48"/>
      <c r="Y14" s="48"/>
      <c r="Z14" s="48"/>
      <c r="AA14" s="48"/>
      <c r="AB14" s="48"/>
      <c r="AC14" s="48"/>
      <c r="AD14" s="48"/>
      <c r="AE14" s="94"/>
    </row>
    <row r="15" spans="1:31" ht="15" customHeight="1" thickBot="1" x14ac:dyDescent="0.35">
      <c r="A15" s="107" t="s">
        <v>88</v>
      </c>
      <c r="B15" s="107"/>
      <c r="C15" s="107"/>
      <c r="D15" s="107"/>
      <c r="F15" s="15"/>
      <c r="G15" s="16"/>
      <c r="H15" s="16"/>
      <c r="I15" s="16"/>
      <c r="J15" s="16"/>
      <c r="K15" s="16"/>
      <c r="L15" s="16"/>
      <c r="M15" s="16"/>
      <c r="N15" s="16"/>
      <c r="O15" s="16"/>
      <c r="P15" s="16"/>
      <c r="Q15" s="16"/>
      <c r="R15" s="16"/>
      <c r="S15" s="16"/>
      <c r="T15" s="16"/>
      <c r="U15" s="16"/>
      <c r="V15" s="16"/>
      <c r="W15" s="16"/>
      <c r="X15" s="16"/>
      <c r="Y15" s="16"/>
      <c r="Z15" s="16"/>
      <c r="AA15" s="16"/>
      <c r="AB15" s="16"/>
      <c r="AC15" s="16"/>
      <c r="AD15" s="16"/>
      <c r="AE15" s="95"/>
    </row>
    <row r="16" spans="1:31" ht="15" customHeight="1" x14ac:dyDescent="0.3">
      <c r="A16" s="107" t="s">
        <v>118</v>
      </c>
      <c r="B16" s="107"/>
      <c r="C16" s="107"/>
      <c r="D16" s="107"/>
      <c r="F16" s="21">
        <f>F12*F15</f>
        <v>0</v>
      </c>
      <c r="G16" s="22">
        <f t="shared" ref="G16:AD16" si="1">G12*G15</f>
        <v>0</v>
      </c>
      <c r="H16" s="22">
        <f t="shared" si="1"/>
        <v>0</v>
      </c>
      <c r="I16" s="22">
        <f t="shared" si="1"/>
        <v>0</v>
      </c>
      <c r="J16" s="23">
        <f t="shared" si="1"/>
        <v>0</v>
      </c>
      <c r="K16" s="21">
        <f t="shared" si="1"/>
        <v>0</v>
      </c>
      <c r="L16" s="22">
        <f t="shared" si="1"/>
        <v>0</v>
      </c>
      <c r="M16" s="22">
        <f t="shared" si="1"/>
        <v>0</v>
      </c>
      <c r="N16" s="22">
        <f t="shared" si="1"/>
        <v>0</v>
      </c>
      <c r="O16" s="22">
        <f t="shared" si="1"/>
        <v>0</v>
      </c>
      <c r="P16" s="22">
        <f t="shared" si="1"/>
        <v>0</v>
      </c>
      <c r="Q16" s="22">
        <f t="shared" si="1"/>
        <v>0</v>
      </c>
      <c r="R16" s="22">
        <f t="shared" si="1"/>
        <v>0</v>
      </c>
      <c r="S16" s="22">
        <f t="shared" si="1"/>
        <v>0</v>
      </c>
      <c r="T16" s="22">
        <f t="shared" si="1"/>
        <v>0</v>
      </c>
      <c r="U16" s="22">
        <f t="shared" si="1"/>
        <v>0</v>
      </c>
      <c r="V16" s="22">
        <f t="shared" si="1"/>
        <v>0</v>
      </c>
      <c r="W16" s="22">
        <f t="shared" si="1"/>
        <v>0</v>
      </c>
      <c r="X16" s="22">
        <f t="shared" si="1"/>
        <v>0</v>
      </c>
      <c r="Y16" s="22">
        <f t="shared" si="1"/>
        <v>0</v>
      </c>
      <c r="Z16" s="22">
        <f t="shared" si="1"/>
        <v>0</v>
      </c>
      <c r="AA16" s="22">
        <f t="shared" si="1"/>
        <v>0</v>
      </c>
      <c r="AB16" s="22">
        <f t="shared" si="1"/>
        <v>0</v>
      </c>
      <c r="AC16" s="22">
        <f t="shared" si="1"/>
        <v>0</v>
      </c>
      <c r="AD16" s="22">
        <f t="shared" si="1"/>
        <v>0</v>
      </c>
      <c r="AE16" s="96">
        <f>SUM(F16:AD16)</f>
        <v>0</v>
      </c>
    </row>
    <row r="17" spans="1:38" ht="15" customHeight="1" x14ac:dyDescent="0.3">
      <c r="A17" s="110" t="s">
        <v>94</v>
      </c>
      <c r="B17" s="110"/>
      <c r="C17" s="110"/>
      <c r="D17" s="110"/>
      <c r="F17" s="25">
        <f>F15</f>
        <v>0</v>
      </c>
      <c r="G17" s="26">
        <f t="shared" ref="G17:AD17" si="2">G15</f>
        <v>0</v>
      </c>
      <c r="H17" s="26">
        <f t="shared" si="2"/>
        <v>0</v>
      </c>
      <c r="I17" s="26">
        <f t="shared" si="2"/>
        <v>0</v>
      </c>
      <c r="J17" s="27">
        <f t="shared" si="2"/>
        <v>0</v>
      </c>
      <c r="K17" s="25">
        <f t="shared" si="2"/>
        <v>0</v>
      </c>
      <c r="L17" s="26">
        <f t="shared" si="2"/>
        <v>0</v>
      </c>
      <c r="M17" s="26">
        <f t="shared" si="2"/>
        <v>0</v>
      </c>
      <c r="N17" s="26">
        <f t="shared" si="2"/>
        <v>0</v>
      </c>
      <c r="O17" s="26">
        <f t="shared" si="2"/>
        <v>0</v>
      </c>
      <c r="P17" s="26">
        <f t="shared" si="2"/>
        <v>0</v>
      </c>
      <c r="Q17" s="26">
        <f t="shared" si="2"/>
        <v>0</v>
      </c>
      <c r="R17" s="26">
        <f t="shared" si="2"/>
        <v>0</v>
      </c>
      <c r="S17" s="26">
        <f t="shared" si="2"/>
        <v>0</v>
      </c>
      <c r="T17" s="26">
        <f t="shared" si="2"/>
        <v>0</v>
      </c>
      <c r="U17" s="26">
        <f t="shared" si="2"/>
        <v>0</v>
      </c>
      <c r="V17" s="26">
        <f t="shared" si="2"/>
        <v>0</v>
      </c>
      <c r="W17" s="26">
        <f t="shared" si="2"/>
        <v>0</v>
      </c>
      <c r="X17" s="26">
        <f t="shared" si="2"/>
        <v>0</v>
      </c>
      <c r="Y17" s="26">
        <f t="shared" si="2"/>
        <v>0</v>
      </c>
      <c r="Z17" s="26">
        <f t="shared" si="2"/>
        <v>0</v>
      </c>
      <c r="AA17" s="26">
        <f t="shared" si="2"/>
        <v>0</v>
      </c>
      <c r="AB17" s="26">
        <f t="shared" si="2"/>
        <v>0</v>
      </c>
      <c r="AC17" s="26">
        <f t="shared" si="2"/>
        <v>0</v>
      </c>
      <c r="AD17" s="26">
        <f t="shared" si="2"/>
        <v>0</v>
      </c>
      <c r="AE17" s="95"/>
    </row>
    <row r="18" spans="1:38" ht="15" customHeight="1" x14ac:dyDescent="0.35">
      <c r="A18" s="122" t="s">
        <v>117</v>
      </c>
      <c r="B18" s="122"/>
      <c r="C18" s="122"/>
      <c r="D18" s="122"/>
      <c r="E18" s="89"/>
      <c r="F18" s="47"/>
      <c r="G18" s="48"/>
      <c r="H18" s="48"/>
      <c r="I18" s="48"/>
      <c r="J18" s="49"/>
      <c r="K18" s="47"/>
      <c r="L18" s="48"/>
      <c r="M18" s="48"/>
      <c r="N18" s="48"/>
      <c r="O18" s="48"/>
      <c r="P18" s="48"/>
      <c r="Q18" s="48"/>
      <c r="R18" s="48"/>
      <c r="S18" s="48"/>
      <c r="T18" s="48"/>
      <c r="U18" s="48"/>
      <c r="V18" s="48"/>
      <c r="W18" s="48"/>
      <c r="X18" s="48"/>
      <c r="Y18" s="48"/>
      <c r="Z18" s="48"/>
      <c r="AA18" s="48"/>
      <c r="AB18" s="48"/>
      <c r="AC18" s="48"/>
      <c r="AD18" s="48"/>
      <c r="AE18" s="95"/>
    </row>
    <row r="19" spans="1:38" ht="15" customHeight="1" x14ac:dyDescent="0.35">
      <c r="A19" s="107" t="s">
        <v>95</v>
      </c>
      <c r="B19" s="107"/>
      <c r="C19" s="107"/>
      <c r="D19" s="107"/>
      <c r="E19" s="104">
        <v>6.2E-2</v>
      </c>
      <c r="F19" s="61">
        <f>F17*E19</f>
        <v>0</v>
      </c>
      <c r="G19" s="62">
        <f>G17*E19</f>
        <v>0</v>
      </c>
      <c r="H19" s="62">
        <f>H17*E19</f>
        <v>0</v>
      </c>
      <c r="I19" s="62">
        <f>I17*E19</f>
        <v>0</v>
      </c>
      <c r="J19" s="63">
        <f>J17*E19</f>
        <v>0</v>
      </c>
      <c r="K19" s="61">
        <f>K17*E19</f>
        <v>0</v>
      </c>
      <c r="L19" s="62">
        <f>L17*E19</f>
        <v>0</v>
      </c>
      <c r="M19" s="62">
        <f>M17*E19</f>
        <v>0</v>
      </c>
      <c r="N19" s="62">
        <f>N17*E19</f>
        <v>0</v>
      </c>
      <c r="O19" s="62">
        <f>O17*E19</f>
        <v>0</v>
      </c>
      <c r="P19" s="62">
        <f>P17*E19</f>
        <v>0</v>
      </c>
      <c r="Q19" s="62">
        <f>Q17*E19</f>
        <v>0</v>
      </c>
      <c r="R19" s="62">
        <f>R17*E19</f>
        <v>0</v>
      </c>
      <c r="S19" s="62">
        <f>S17*E19</f>
        <v>0</v>
      </c>
      <c r="T19" s="62">
        <f>T17*E19</f>
        <v>0</v>
      </c>
      <c r="U19" s="62">
        <f>U17*E19</f>
        <v>0</v>
      </c>
      <c r="V19" s="62">
        <f>V17*E19</f>
        <v>0</v>
      </c>
      <c r="W19" s="62">
        <f>W17*E19</f>
        <v>0</v>
      </c>
      <c r="X19" s="62">
        <f>X17*E19</f>
        <v>0</v>
      </c>
      <c r="Y19" s="62">
        <f>Y17*E19</f>
        <v>0</v>
      </c>
      <c r="Z19" s="62">
        <f>Z17*E19</f>
        <v>0</v>
      </c>
      <c r="AA19" s="62">
        <f>AA17*E19</f>
        <v>0</v>
      </c>
      <c r="AB19" s="62">
        <f>AB17*E19</f>
        <v>0</v>
      </c>
      <c r="AC19" s="62">
        <f>AC17*E19</f>
        <v>0</v>
      </c>
      <c r="AD19" s="62">
        <f>AD17*E19</f>
        <v>0</v>
      </c>
      <c r="AE19" s="96">
        <f>AE16*E19</f>
        <v>0</v>
      </c>
    </row>
    <row r="20" spans="1:38" ht="15" customHeight="1" x14ac:dyDescent="0.35">
      <c r="A20" s="107" t="s">
        <v>96</v>
      </c>
      <c r="B20" s="107"/>
      <c r="C20" s="107"/>
      <c r="D20" s="107"/>
      <c r="E20" s="104">
        <v>1.4500000000000001E-2</v>
      </c>
      <c r="F20" s="61">
        <f>F17*E20</f>
        <v>0</v>
      </c>
      <c r="G20" s="62">
        <f>G17*E20</f>
        <v>0</v>
      </c>
      <c r="H20" s="62">
        <f>H17*E20</f>
        <v>0</v>
      </c>
      <c r="I20" s="62">
        <f>I17*E20</f>
        <v>0</v>
      </c>
      <c r="J20" s="63">
        <f>J17*E20</f>
        <v>0</v>
      </c>
      <c r="K20" s="61">
        <f>K17*E20</f>
        <v>0</v>
      </c>
      <c r="L20" s="62">
        <f>L17*E20</f>
        <v>0</v>
      </c>
      <c r="M20" s="62">
        <f>M17*E20</f>
        <v>0</v>
      </c>
      <c r="N20" s="62">
        <f>N17*E20</f>
        <v>0</v>
      </c>
      <c r="O20" s="62">
        <f>O17*E20</f>
        <v>0</v>
      </c>
      <c r="P20" s="62">
        <f>P17*E20</f>
        <v>0</v>
      </c>
      <c r="Q20" s="62">
        <f>Q17*E20</f>
        <v>0</v>
      </c>
      <c r="R20" s="62">
        <f>R17*E20</f>
        <v>0</v>
      </c>
      <c r="S20" s="62">
        <f>S17*E20</f>
        <v>0</v>
      </c>
      <c r="T20" s="62">
        <f>T17*E20</f>
        <v>0</v>
      </c>
      <c r="U20" s="62">
        <f>U17*E20</f>
        <v>0</v>
      </c>
      <c r="V20" s="62">
        <f>V17*E20</f>
        <v>0</v>
      </c>
      <c r="W20" s="62">
        <f>W17*E20</f>
        <v>0</v>
      </c>
      <c r="X20" s="62">
        <f>X17*E20</f>
        <v>0</v>
      </c>
      <c r="Y20" s="62">
        <f>Y17*E20</f>
        <v>0</v>
      </c>
      <c r="Z20" s="62">
        <f>Z17*E20</f>
        <v>0</v>
      </c>
      <c r="AA20" s="62">
        <f>AA17*E20</f>
        <v>0</v>
      </c>
      <c r="AB20" s="62">
        <f>AB17*E20</f>
        <v>0</v>
      </c>
      <c r="AC20" s="62">
        <f>AC17*E20</f>
        <v>0</v>
      </c>
      <c r="AD20" s="62">
        <f>AD17*E20</f>
        <v>0</v>
      </c>
      <c r="AE20" s="96">
        <f>AE16*E20</f>
        <v>0</v>
      </c>
    </row>
    <row r="21" spans="1:38" ht="15" customHeight="1" thickBot="1" x14ac:dyDescent="0.4">
      <c r="A21" s="107" t="s">
        <v>97</v>
      </c>
      <c r="B21" s="107"/>
      <c r="C21" s="107"/>
      <c r="D21" s="107"/>
      <c r="E21" s="104">
        <v>7.4999999999999997E-2</v>
      </c>
      <c r="F21" s="61">
        <f>F17*E21</f>
        <v>0</v>
      </c>
      <c r="G21" s="62">
        <f>G17*E21</f>
        <v>0</v>
      </c>
      <c r="H21" s="62">
        <f>H17*E21</f>
        <v>0</v>
      </c>
      <c r="I21" s="62">
        <f>I17*E21</f>
        <v>0</v>
      </c>
      <c r="J21" s="63">
        <f>J17*E21</f>
        <v>0</v>
      </c>
      <c r="K21" s="61">
        <f>K17*E21</f>
        <v>0</v>
      </c>
      <c r="L21" s="62">
        <f>L17*E21</f>
        <v>0</v>
      </c>
      <c r="M21" s="62">
        <f>M17*E21</f>
        <v>0</v>
      </c>
      <c r="N21" s="62">
        <f>N17*E21</f>
        <v>0</v>
      </c>
      <c r="O21" s="62">
        <f>O17*E21</f>
        <v>0</v>
      </c>
      <c r="P21" s="62">
        <f>P17*E21</f>
        <v>0</v>
      </c>
      <c r="Q21" s="62">
        <f>Q17*E21</f>
        <v>0</v>
      </c>
      <c r="R21" s="62">
        <f>R17*E21</f>
        <v>0</v>
      </c>
      <c r="S21" s="62">
        <f>S17*E21</f>
        <v>0</v>
      </c>
      <c r="T21" s="62">
        <f>T17*E21</f>
        <v>0</v>
      </c>
      <c r="U21" s="62">
        <f>U17*E21</f>
        <v>0</v>
      </c>
      <c r="V21" s="62">
        <f>V17*E21</f>
        <v>0</v>
      </c>
      <c r="W21" s="62">
        <f>W17*E21</f>
        <v>0</v>
      </c>
      <c r="X21" s="62">
        <f>X17*E21</f>
        <v>0</v>
      </c>
      <c r="Y21" s="62">
        <f>Y17*E21</f>
        <v>0</v>
      </c>
      <c r="Z21" s="62">
        <f>Z17*E21</f>
        <v>0</v>
      </c>
      <c r="AA21" s="62">
        <f>AA17*E21</f>
        <v>0</v>
      </c>
      <c r="AB21" s="62">
        <f>AB17*E21</f>
        <v>0</v>
      </c>
      <c r="AC21" s="62">
        <f>AC17*E21</f>
        <v>0</v>
      </c>
      <c r="AD21" s="62">
        <f>AD17*E21</f>
        <v>0</v>
      </c>
      <c r="AE21" s="96">
        <f>AE16*E21</f>
        <v>0</v>
      </c>
    </row>
    <row r="22" spans="1:38" ht="15" customHeight="1" thickBot="1" x14ac:dyDescent="0.35">
      <c r="A22" s="107" t="s">
        <v>126</v>
      </c>
      <c r="B22" s="107"/>
      <c r="C22" s="107"/>
      <c r="D22" s="107"/>
      <c r="F22" s="64"/>
      <c r="G22" s="65"/>
      <c r="H22" s="65"/>
      <c r="I22" s="65"/>
      <c r="J22" s="65"/>
      <c r="K22" s="65"/>
      <c r="L22" s="65"/>
      <c r="M22" s="65"/>
      <c r="N22" s="65"/>
      <c r="O22" s="65"/>
      <c r="P22" s="65"/>
      <c r="Q22" s="65"/>
      <c r="R22" s="65"/>
      <c r="S22" s="65"/>
      <c r="T22" s="65"/>
      <c r="U22" s="65"/>
      <c r="V22" s="65"/>
      <c r="W22" s="65"/>
      <c r="X22" s="65"/>
      <c r="Y22" s="65"/>
      <c r="Z22" s="65"/>
      <c r="AA22" s="65"/>
      <c r="AB22" s="65"/>
      <c r="AC22" s="65"/>
      <c r="AD22" s="65"/>
      <c r="AE22" s="96">
        <f>SUM(F22:AD22)*12</f>
        <v>0</v>
      </c>
      <c r="AF22" s="69"/>
      <c r="AG22" s="69"/>
      <c r="AH22" s="69"/>
      <c r="AI22" s="69"/>
      <c r="AJ22" s="69"/>
      <c r="AK22" s="69"/>
      <c r="AL22" s="69"/>
    </row>
    <row r="23" spans="1:38" ht="15" customHeight="1" x14ac:dyDescent="0.3">
      <c r="A23" s="107" t="s">
        <v>98</v>
      </c>
      <c r="B23" s="107"/>
      <c r="C23" s="107"/>
      <c r="D23" s="107"/>
      <c r="F23" s="61">
        <f t="shared" ref="F23:AD23" si="3">IFERROR(F22/F12,0)</f>
        <v>0</v>
      </c>
      <c r="G23" s="62">
        <f t="shared" si="3"/>
        <v>0</v>
      </c>
      <c r="H23" s="62">
        <f t="shared" si="3"/>
        <v>0</v>
      </c>
      <c r="I23" s="62">
        <f t="shared" si="3"/>
        <v>0</v>
      </c>
      <c r="J23" s="63">
        <f t="shared" si="3"/>
        <v>0</v>
      </c>
      <c r="K23" s="61">
        <f t="shared" si="3"/>
        <v>0</v>
      </c>
      <c r="L23" s="62">
        <f t="shared" si="3"/>
        <v>0</v>
      </c>
      <c r="M23" s="62">
        <f t="shared" si="3"/>
        <v>0</v>
      </c>
      <c r="N23" s="62">
        <f t="shared" si="3"/>
        <v>0</v>
      </c>
      <c r="O23" s="62">
        <f t="shared" si="3"/>
        <v>0</v>
      </c>
      <c r="P23" s="62">
        <f t="shared" si="3"/>
        <v>0</v>
      </c>
      <c r="Q23" s="62">
        <f t="shared" si="3"/>
        <v>0</v>
      </c>
      <c r="R23" s="62">
        <f t="shared" si="3"/>
        <v>0</v>
      </c>
      <c r="S23" s="62">
        <f t="shared" si="3"/>
        <v>0</v>
      </c>
      <c r="T23" s="62">
        <f t="shared" si="3"/>
        <v>0</v>
      </c>
      <c r="U23" s="62">
        <f t="shared" si="3"/>
        <v>0</v>
      </c>
      <c r="V23" s="62">
        <f t="shared" si="3"/>
        <v>0</v>
      </c>
      <c r="W23" s="62">
        <f t="shared" si="3"/>
        <v>0</v>
      </c>
      <c r="X23" s="62">
        <f t="shared" si="3"/>
        <v>0</v>
      </c>
      <c r="Y23" s="62">
        <f t="shared" si="3"/>
        <v>0</v>
      </c>
      <c r="Z23" s="62">
        <f t="shared" si="3"/>
        <v>0</v>
      </c>
      <c r="AA23" s="62">
        <f t="shared" si="3"/>
        <v>0</v>
      </c>
      <c r="AB23" s="62">
        <f t="shared" si="3"/>
        <v>0</v>
      </c>
      <c r="AC23" s="62">
        <f t="shared" si="3"/>
        <v>0</v>
      </c>
      <c r="AD23" s="62">
        <f t="shared" si="3"/>
        <v>0</v>
      </c>
      <c r="AE23" s="96"/>
    </row>
    <row r="24" spans="1:38" ht="15" customHeight="1" x14ac:dyDescent="0.3">
      <c r="A24" s="110" t="s">
        <v>94</v>
      </c>
      <c r="B24" s="110"/>
      <c r="C24" s="110"/>
      <c r="D24" s="110"/>
      <c r="F24" s="25">
        <f t="shared" ref="F24:AD24" si="4">IFERROR(F17+F19+F20+F21+F23,0)</f>
        <v>0</v>
      </c>
      <c r="G24" s="26">
        <f t="shared" si="4"/>
        <v>0</v>
      </c>
      <c r="H24" s="26">
        <f t="shared" si="4"/>
        <v>0</v>
      </c>
      <c r="I24" s="26">
        <f>IFERROR(I17+I19+I20+I21+I23,0)</f>
        <v>0</v>
      </c>
      <c r="J24" s="27">
        <f t="shared" si="4"/>
        <v>0</v>
      </c>
      <c r="K24" s="25">
        <f t="shared" si="4"/>
        <v>0</v>
      </c>
      <c r="L24" s="26">
        <f t="shared" si="4"/>
        <v>0</v>
      </c>
      <c r="M24" s="26">
        <f t="shared" si="4"/>
        <v>0</v>
      </c>
      <c r="N24" s="26">
        <f t="shared" si="4"/>
        <v>0</v>
      </c>
      <c r="O24" s="26">
        <f t="shared" si="4"/>
        <v>0</v>
      </c>
      <c r="P24" s="26">
        <f t="shared" si="4"/>
        <v>0</v>
      </c>
      <c r="Q24" s="26">
        <f t="shared" si="4"/>
        <v>0</v>
      </c>
      <c r="R24" s="26">
        <f t="shared" si="4"/>
        <v>0</v>
      </c>
      <c r="S24" s="26">
        <f t="shared" si="4"/>
        <v>0</v>
      </c>
      <c r="T24" s="26">
        <f t="shared" si="4"/>
        <v>0</v>
      </c>
      <c r="U24" s="26">
        <f t="shared" si="4"/>
        <v>0</v>
      </c>
      <c r="V24" s="26">
        <f t="shared" si="4"/>
        <v>0</v>
      </c>
      <c r="W24" s="26">
        <f t="shared" si="4"/>
        <v>0</v>
      </c>
      <c r="X24" s="26">
        <f t="shared" si="4"/>
        <v>0</v>
      </c>
      <c r="Y24" s="26">
        <f t="shared" si="4"/>
        <v>0</v>
      </c>
      <c r="Z24" s="26">
        <f>IFERROR(Z17+Z19+Z20+Z21+Z23,0)</f>
        <v>0</v>
      </c>
      <c r="AA24" s="26">
        <f t="shared" ref="AA24:AB24" si="5">IFERROR(AA17+AA19+AA20+AA21+AA23,0)</f>
        <v>0</v>
      </c>
      <c r="AB24" s="26">
        <f t="shared" si="5"/>
        <v>0</v>
      </c>
      <c r="AC24" s="26">
        <f t="shared" si="4"/>
        <v>0</v>
      </c>
      <c r="AD24" s="26">
        <f t="shared" si="4"/>
        <v>0</v>
      </c>
      <c r="AE24" s="97"/>
    </row>
    <row r="25" spans="1:38" ht="15" customHeight="1" thickBot="1" x14ac:dyDescent="0.35">
      <c r="A25" s="122" t="s">
        <v>99</v>
      </c>
      <c r="B25" s="122"/>
      <c r="C25" s="122"/>
      <c r="D25" s="122"/>
      <c r="E25" s="89"/>
      <c r="F25" s="47"/>
      <c r="G25" s="48"/>
      <c r="H25" s="48"/>
      <c r="I25" s="48"/>
      <c r="J25" s="49"/>
      <c r="K25" s="47"/>
      <c r="L25" s="48"/>
      <c r="M25" s="48"/>
      <c r="N25" s="48"/>
      <c r="O25" s="48"/>
      <c r="P25" s="48"/>
      <c r="Q25" s="48"/>
      <c r="R25" s="48"/>
      <c r="S25" s="48"/>
      <c r="T25" s="48"/>
      <c r="U25" s="48"/>
      <c r="V25" s="48"/>
      <c r="W25" s="48"/>
      <c r="X25" s="48"/>
      <c r="Y25" s="48"/>
      <c r="Z25" s="48"/>
      <c r="AA25" s="48"/>
      <c r="AB25" s="48"/>
      <c r="AC25" s="48"/>
      <c r="AD25" s="48"/>
      <c r="AE25" s="97"/>
    </row>
    <row r="26" spans="1:38" ht="15" customHeight="1" thickBot="1" x14ac:dyDescent="0.35">
      <c r="A26" s="107" t="s">
        <v>100</v>
      </c>
      <c r="B26" s="107"/>
      <c r="C26" s="107"/>
      <c r="D26" s="107"/>
      <c r="F26" s="51"/>
      <c r="G26" s="52"/>
      <c r="H26" s="52"/>
      <c r="I26" s="52"/>
      <c r="J26" s="52"/>
      <c r="K26" s="52"/>
      <c r="L26" s="52"/>
      <c r="M26" s="52"/>
      <c r="N26" s="52"/>
      <c r="O26" s="52"/>
      <c r="P26" s="52"/>
      <c r="Q26" s="52"/>
      <c r="R26" s="52"/>
      <c r="S26" s="52"/>
      <c r="T26" s="52"/>
      <c r="U26" s="52"/>
      <c r="V26" s="52"/>
      <c r="W26" s="52"/>
      <c r="X26" s="52"/>
      <c r="Y26" s="52"/>
      <c r="Z26" s="52"/>
      <c r="AA26" s="52"/>
      <c r="AB26" s="52"/>
      <c r="AC26" s="52"/>
      <c r="AD26" s="52"/>
      <c r="AE26" s="97"/>
    </row>
    <row r="27" spans="1:38" ht="15" customHeight="1" x14ac:dyDescent="0.3">
      <c r="A27" s="107" t="s">
        <v>101</v>
      </c>
      <c r="B27" s="107"/>
      <c r="C27" s="107"/>
      <c r="D27" s="107"/>
      <c r="F27" s="75">
        <f>IFERROR(F26*F24,0)</f>
        <v>0</v>
      </c>
      <c r="G27" s="76">
        <f t="shared" ref="G27:AD27" si="6">IFERROR(G26*G24,0)</f>
        <v>0</v>
      </c>
      <c r="H27" s="76">
        <f t="shared" si="6"/>
        <v>0</v>
      </c>
      <c r="I27" s="76">
        <f t="shared" si="6"/>
        <v>0</v>
      </c>
      <c r="J27" s="77">
        <f t="shared" si="6"/>
        <v>0</v>
      </c>
      <c r="K27" s="75">
        <f t="shared" si="6"/>
        <v>0</v>
      </c>
      <c r="L27" s="76">
        <f t="shared" si="6"/>
        <v>0</v>
      </c>
      <c r="M27" s="76">
        <f t="shared" si="6"/>
        <v>0</v>
      </c>
      <c r="N27" s="76">
        <f t="shared" si="6"/>
        <v>0</v>
      </c>
      <c r="O27" s="76">
        <f t="shared" si="6"/>
        <v>0</v>
      </c>
      <c r="P27" s="76">
        <f t="shared" si="6"/>
        <v>0</v>
      </c>
      <c r="Q27" s="76">
        <f t="shared" si="6"/>
        <v>0</v>
      </c>
      <c r="R27" s="76">
        <f t="shared" si="6"/>
        <v>0</v>
      </c>
      <c r="S27" s="76">
        <f t="shared" si="6"/>
        <v>0</v>
      </c>
      <c r="T27" s="76">
        <f t="shared" si="6"/>
        <v>0</v>
      </c>
      <c r="U27" s="76">
        <f t="shared" si="6"/>
        <v>0</v>
      </c>
      <c r="V27" s="76">
        <f t="shared" si="6"/>
        <v>0</v>
      </c>
      <c r="W27" s="76">
        <f t="shared" si="6"/>
        <v>0</v>
      </c>
      <c r="X27" s="76">
        <f t="shared" si="6"/>
        <v>0</v>
      </c>
      <c r="Y27" s="76">
        <f t="shared" si="6"/>
        <v>0</v>
      </c>
      <c r="Z27" s="76">
        <f t="shared" si="6"/>
        <v>0</v>
      </c>
      <c r="AA27" s="76">
        <f t="shared" si="6"/>
        <v>0</v>
      </c>
      <c r="AB27" s="76">
        <f t="shared" si="6"/>
        <v>0</v>
      </c>
      <c r="AC27" s="76">
        <f t="shared" si="6"/>
        <v>0</v>
      </c>
      <c r="AD27" s="76">
        <f t="shared" si="6"/>
        <v>0</v>
      </c>
      <c r="AE27" s="97"/>
      <c r="AF27" s="78"/>
    </row>
    <row r="28" spans="1:38" ht="15" customHeight="1" x14ac:dyDescent="0.3">
      <c r="A28" s="107" t="s">
        <v>102</v>
      </c>
      <c r="B28" s="107"/>
      <c r="C28" s="107"/>
      <c r="D28" s="107"/>
      <c r="F28" s="79">
        <f>IFERROR(F27/F13,0)</f>
        <v>0</v>
      </c>
      <c r="G28" s="80">
        <f t="shared" ref="G28:AD28" si="7">IFERROR(G27/G13,0)</f>
        <v>0</v>
      </c>
      <c r="H28" s="80">
        <f t="shared" si="7"/>
        <v>0</v>
      </c>
      <c r="I28" s="80">
        <f t="shared" si="7"/>
        <v>0</v>
      </c>
      <c r="J28" s="81">
        <f t="shared" si="7"/>
        <v>0</v>
      </c>
      <c r="K28" s="79">
        <f t="shared" si="7"/>
        <v>0</v>
      </c>
      <c r="L28" s="80">
        <f t="shared" si="7"/>
        <v>0</v>
      </c>
      <c r="M28" s="80">
        <f t="shared" si="7"/>
        <v>0</v>
      </c>
      <c r="N28" s="80">
        <f t="shared" si="7"/>
        <v>0</v>
      </c>
      <c r="O28" s="80">
        <f t="shared" si="7"/>
        <v>0</v>
      </c>
      <c r="P28" s="80">
        <f t="shared" si="7"/>
        <v>0</v>
      </c>
      <c r="Q28" s="80">
        <f t="shared" si="7"/>
        <v>0</v>
      </c>
      <c r="R28" s="80">
        <f t="shared" si="7"/>
        <v>0</v>
      </c>
      <c r="S28" s="80">
        <f t="shared" si="7"/>
        <v>0</v>
      </c>
      <c r="T28" s="80">
        <f t="shared" si="7"/>
        <v>0</v>
      </c>
      <c r="U28" s="80">
        <f t="shared" si="7"/>
        <v>0</v>
      </c>
      <c r="V28" s="80">
        <f t="shared" si="7"/>
        <v>0</v>
      </c>
      <c r="W28" s="80">
        <f t="shared" si="7"/>
        <v>0</v>
      </c>
      <c r="X28" s="80">
        <f t="shared" si="7"/>
        <v>0</v>
      </c>
      <c r="Y28" s="80">
        <f t="shared" si="7"/>
        <v>0</v>
      </c>
      <c r="Z28" s="80">
        <f t="shared" si="7"/>
        <v>0</v>
      </c>
      <c r="AA28" s="80">
        <f t="shared" si="7"/>
        <v>0</v>
      </c>
      <c r="AB28" s="80">
        <f t="shared" si="7"/>
        <v>0</v>
      </c>
      <c r="AC28" s="80">
        <f t="shared" si="7"/>
        <v>0</v>
      </c>
      <c r="AD28" s="80">
        <f t="shared" si="7"/>
        <v>0</v>
      </c>
      <c r="AE28" s="97"/>
    </row>
    <row r="29" spans="1:38" s="58" customFormat="1" ht="15" customHeight="1" x14ac:dyDescent="0.3">
      <c r="A29" s="135" t="s">
        <v>94</v>
      </c>
      <c r="B29" s="135"/>
      <c r="C29" s="135"/>
      <c r="D29" s="135"/>
      <c r="F29" s="25">
        <f>IFERROR(F24+F28,0)</f>
        <v>0</v>
      </c>
      <c r="G29" s="26">
        <f t="shared" ref="G29:AD29" si="8">IFERROR(G24+G28,0)</f>
        <v>0</v>
      </c>
      <c r="H29" s="26">
        <f t="shared" si="8"/>
        <v>0</v>
      </c>
      <c r="I29" s="26">
        <f t="shared" si="8"/>
        <v>0</v>
      </c>
      <c r="J29" s="27">
        <f t="shared" si="8"/>
        <v>0</v>
      </c>
      <c r="K29" s="25">
        <f t="shared" si="8"/>
        <v>0</v>
      </c>
      <c r="L29" s="26">
        <f t="shared" si="8"/>
        <v>0</v>
      </c>
      <c r="M29" s="26">
        <f t="shared" si="8"/>
        <v>0</v>
      </c>
      <c r="N29" s="26">
        <f t="shared" si="8"/>
        <v>0</v>
      </c>
      <c r="O29" s="26">
        <f t="shared" si="8"/>
        <v>0</v>
      </c>
      <c r="P29" s="26">
        <f t="shared" si="8"/>
        <v>0</v>
      </c>
      <c r="Q29" s="26">
        <f t="shared" si="8"/>
        <v>0</v>
      </c>
      <c r="R29" s="26">
        <f t="shared" si="8"/>
        <v>0</v>
      </c>
      <c r="S29" s="26">
        <f t="shared" si="8"/>
        <v>0</v>
      </c>
      <c r="T29" s="26">
        <f t="shared" si="8"/>
        <v>0</v>
      </c>
      <c r="U29" s="26">
        <f t="shared" si="8"/>
        <v>0</v>
      </c>
      <c r="V29" s="26">
        <f t="shared" si="8"/>
        <v>0</v>
      </c>
      <c r="W29" s="26">
        <f t="shared" si="8"/>
        <v>0</v>
      </c>
      <c r="X29" s="26">
        <f t="shared" si="8"/>
        <v>0</v>
      </c>
      <c r="Y29" s="26">
        <f t="shared" si="8"/>
        <v>0</v>
      </c>
      <c r="Z29" s="26">
        <f t="shared" si="8"/>
        <v>0</v>
      </c>
      <c r="AA29" s="26">
        <f t="shared" si="8"/>
        <v>0</v>
      </c>
      <c r="AB29" s="26">
        <f t="shared" si="8"/>
        <v>0</v>
      </c>
      <c r="AC29" s="26">
        <f t="shared" si="8"/>
        <v>0</v>
      </c>
      <c r="AD29" s="26">
        <f t="shared" si="8"/>
        <v>0</v>
      </c>
      <c r="AE29" s="97"/>
    </row>
    <row r="30" spans="1:38" ht="15" customHeight="1" thickBot="1" x14ac:dyDescent="0.4">
      <c r="A30" s="122" t="s">
        <v>115</v>
      </c>
      <c r="B30" s="122"/>
      <c r="C30" s="122"/>
      <c r="D30" s="122"/>
      <c r="E30" s="89"/>
      <c r="F30" s="47"/>
      <c r="G30" s="48"/>
      <c r="H30" s="48"/>
      <c r="I30" s="48"/>
      <c r="J30" s="49"/>
      <c r="K30" s="47"/>
      <c r="L30" s="48"/>
      <c r="M30" s="48"/>
      <c r="N30" s="48"/>
      <c r="O30" s="48"/>
      <c r="P30" s="48"/>
      <c r="Q30" s="48"/>
      <c r="R30" s="48"/>
      <c r="S30" s="48"/>
      <c r="T30" s="48"/>
      <c r="U30" s="48"/>
      <c r="V30" s="48"/>
      <c r="W30" s="48"/>
      <c r="X30" s="48"/>
      <c r="Y30" s="48"/>
      <c r="Z30" s="48"/>
      <c r="AA30" s="48"/>
      <c r="AB30" s="48"/>
      <c r="AC30" s="48"/>
      <c r="AD30" s="48"/>
      <c r="AE30" s="95"/>
    </row>
    <row r="31" spans="1:38" ht="15" customHeight="1" x14ac:dyDescent="0.3">
      <c r="A31" s="87" t="s">
        <v>103</v>
      </c>
      <c r="E31" s="70"/>
      <c r="F31" s="62">
        <f>IFERROR(((E31/E13)*F13)/F13,0)</f>
        <v>0</v>
      </c>
      <c r="G31" s="62">
        <f>IFERROR(((E31/E13)*G13)/G13,0)</f>
        <v>0</v>
      </c>
      <c r="H31" s="62">
        <f>IFERROR(((E31/E13)*H13)/H13,0)</f>
        <v>0</v>
      </c>
      <c r="I31" s="62">
        <f>IFERROR(((E31/E13)*I13)/I13,0)</f>
        <v>0</v>
      </c>
      <c r="J31" s="63">
        <f>IFERROR(((E31/E13)*J13)/J13,0)</f>
        <v>0</v>
      </c>
      <c r="K31" s="61">
        <f>IFERROR(((E31/E13)*K13)/K13,0)</f>
        <v>0</v>
      </c>
      <c r="L31" s="62">
        <f>IFERROR(((E31/E13)*L13)/L13,0)</f>
        <v>0</v>
      </c>
      <c r="M31" s="62">
        <f>IFERROR(((E31/E13)*M13)/M13,0)</f>
        <v>0</v>
      </c>
      <c r="N31" s="62">
        <f>IFERROR(((E31/E13)*N13)/N13,0)</f>
        <v>0</v>
      </c>
      <c r="O31" s="62">
        <f>IFERROR(((E31/E13)*O13)/O13,0)</f>
        <v>0</v>
      </c>
      <c r="P31" s="62">
        <f>IFERROR(((E31/E13)*P13)/P13,0)</f>
        <v>0</v>
      </c>
      <c r="Q31" s="62">
        <f>IFERROR(((E31/E13)*Q13)/Q13,0)</f>
        <v>0</v>
      </c>
      <c r="R31" s="62">
        <f>IFERROR(((E31/E13)*R13)/R13,0)</f>
        <v>0</v>
      </c>
      <c r="S31" s="62">
        <f>IFERROR(((E31/E13)*S13)/S13,0)</f>
        <v>0</v>
      </c>
      <c r="T31" s="62">
        <f>IFERROR(((E31/E13)*T13)/T13,0)</f>
        <v>0</v>
      </c>
      <c r="U31" s="62">
        <f>IFERROR(((E31/E13)*U13)/U13,0)</f>
        <v>0</v>
      </c>
      <c r="V31" s="62">
        <f>IFERROR(((E31/E13)*V13)/V13,0)</f>
        <v>0</v>
      </c>
      <c r="W31" s="62">
        <f>IFERROR(((E31/E13)*W13)/W13,0)</f>
        <v>0</v>
      </c>
      <c r="X31" s="62">
        <f>IFERROR(((E31/E13)*X13)/X13,0)</f>
        <v>0</v>
      </c>
      <c r="Y31" s="62">
        <f>IFERROR(((E31/E13)*Y13)/Y13,0)</f>
        <v>0</v>
      </c>
      <c r="Z31" s="62">
        <f>IFERROR(((E31/E13)*Z13)/Z13,0)</f>
        <v>0</v>
      </c>
      <c r="AA31" s="62">
        <f>IFERROR(((E31/E13)*AA13)/AA13,0)</f>
        <v>0</v>
      </c>
      <c r="AB31" s="62">
        <f>IFERROR(((E31/E13)*AB13)/AB13,0)</f>
        <v>0</v>
      </c>
      <c r="AC31" s="62">
        <f>IFERROR(((E31/E13)*AC13)/AC13,0)</f>
        <v>0</v>
      </c>
      <c r="AD31" s="62">
        <f>IFERROR(((E31/E13)*AD13)/AD13,0)</f>
        <v>0</v>
      </c>
      <c r="AE31" s="96">
        <f>SUM(E31:E45)</f>
        <v>0</v>
      </c>
    </row>
    <row r="32" spans="1:38" ht="15" customHeight="1" x14ac:dyDescent="0.3">
      <c r="A32" s="107" t="s">
        <v>104</v>
      </c>
      <c r="B32" s="107"/>
      <c r="C32" s="107"/>
      <c r="D32" s="107"/>
      <c r="E32" s="71"/>
      <c r="F32" s="62">
        <f>IFERROR(((E32/E13)*F13)/F13,0)</f>
        <v>0</v>
      </c>
      <c r="G32" s="62">
        <f>IFERROR(((E32/E13)*G13)/G13,0)</f>
        <v>0</v>
      </c>
      <c r="H32" s="62">
        <f>IFERROR(((E32/E13)*H13)/H13,0)</f>
        <v>0</v>
      </c>
      <c r="I32" s="62">
        <f>IFERROR(((E32/E13)*I13)/I13,0)</f>
        <v>0</v>
      </c>
      <c r="J32" s="63">
        <f>IFERROR(((E32/E13)*J13)/J13,0)</f>
        <v>0</v>
      </c>
      <c r="K32" s="61">
        <f>IFERROR(((E32/E13)*K13)/K13,0)</f>
        <v>0</v>
      </c>
      <c r="L32" s="62">
        <f>IFERROR(((E32/E13)*L13)/L13,0)</f>
        <v>0</v>
      </c>
      <c r="M32" s="62">
        <f>IFERROR(((E32/E13)*M13)/M13,0)</f>
        <v>0</v>
      </c>
      <c r="N32" s="62">
        <f>IFERROR(((E32/E13)*N13)/N13,0)</f>
        <v>0</v>
      </c>
      <c r="O32" s="62">
        <f>IFERROR(((E32/E13)*O13)/O13,0)</f>
        <v>0</v>
      </c>
      <c r="P32" s="62">
        <f>IFERROR(((E32/E13)*P13)/P13,0)</f>
        <v>0</v>
      </c>
      <c r="Q32" s="62">
        <f>IFERROR(((E32/E13)*Q13)/Q13,0)</f>
        <v>0</v>
      </c>
      <c r="R32" s="62">
        <f>IFERROR(((E32/E13)*R13)/R13,0)</f>
        <v>0</v>
      </c>
      <c r="S32" s="62">
        <f>IFERROR(((E32/E13)*S13)/S13,0)</f>
        <v>0</v>
      </c>
      <c r="T32" s="62">
        <f>IFERROR(((E32/E13)*T13)/T13,0)</f>
        <v>0</v>
      </c>
      <c r="U32" s="62">
        <f>IFERROR(((E32/E13)*U13)/U13,0)</f>
        <v>0</v>
      </c>
      <c r="V32" s="62">
        <f>IFERROR(((E32/E13)*V13)/V13,0)</f>
        <v>0</v>
      </c>
      <c r="W32" s="62">
        <f>IFERROR(((E32/E13)*W13)/W13,0)</f>
        <v>0</v>
      </c>
      <c r="X32" s="62">
        <f>IFERROR(((E32/E13)*X13)/X13,0)</f>
        <v>0</v>
      </c>
      <c r="Y32" s="62">
        <f>IFERROR(((E32/E13)*Y13)/Y13,0)</f>
        <v>0</v>
      </c>
      <c r="Z32" s="62">
        <f>IFERROR(((E32/E13)*Z13)/Z13,0)</f>
        <v>0</v>
      </c>
      <c r="AA32" s="62">
        <f>IFERROR(((E32/E13)*AA13)/AA13,0)</f>
        <v>0</v>
      </c>
      <c r="AB32" s="62">
        <f>IFERROR(((E32/E13)*AB13)/AB13,0)</f>
        <v>0</v>
      </c>
      <c r="AC32" s="62">
        <f>IFERROR(((E32/E13)*AC13)/AC13,0)</f>
        <v>0</v>
      </c>
      <c r="AD32" s="62">
        <f>IFERROR(((E32/E13)*AD13)/AD13,0)</f>
        <v>0</v>
      </c>
      <c r="AE32" s="96"/>
    </row>
    <row r="33" spans="1:32" ht="15" customHeight="1" x14ac:dyDescent="0.3">
      <c r="A33" s="87" t="s">
        <v>105</v>
      </c>
      <c r="E33" s="71"/>
      <c r="F33" s="62">
        <f>IFERROR(((E33/E13)*F13)/F13,0)</f>
        <v>0</v>
      </c>
      <c r="G33" s="62">
        <f>IFERROR(((E33/E13)*G13)/G13,0)</f>
        <v>0</v>
      </c>
      <c r="H33" s="62">
        <f>IFERROR(((E33/E13)*H13)/H13,0)</f>
        <v>0</v>
      </c>
      <c r="I33" s="62">
        <f>IFERROR(((E33/E13)*I13)/I13,0)</f>
        <v>0</v>
      </c>
      <c r="J33" s="63">
        <f>IFERROR(((E33/E13)*J13)/J13,0)</f>
        <v>0</v>
      </c>
      <c r="K33" s="61">
        <f>IFERROR(((E33/E13)*K13)/K13,0)</f>
        <v>0</v>
      </c>
      <c r="L33" s="62">
        <f>IFERROR(((E33/E13)*L13)/L13,0)</f>
        <v>0</v>
      </c>
      <c r="M33" s="62">
        <f>IFERROR(((E33/E13)*M13)/M13,0)</f>
        <v>0</v>
      </c>
      <c r="N33" s="62">
        <f>IFERROR(((E33/E13)*N13)/N13,0)</f>
        <v>0</v>
      </c>
      <c r="O33" s="62">
        <f>IFERROR(((E33/E13)*O13)/O13,0)</f>
        <v>0</v>
      </c>
      <c r="P33" s="62">
        <f>IFERROR(((E33/E13)*P13)/P13,0)</f>
        <v>0</v>
      </c>
      <c r="Q33" s="62">
        <f>IFERROR(((E33/E13)*Q13)/Q13,0)</f>
        <v>0</v>
      </c>
      <c r="R33" s="62">
        <f>IFERROR(((E33/E13)*R13)/R13,0)</f>
        <v>0</v>
      </c>
      <c r="S33" s="62">
        <f>IFERROR(((E33/E13)*S13)/S13,0)</f>
        <v>0</v>
      </c>
      <c r="T33" s="62">
        <f>IFERROR(((E33/E13)*T13)/T13,0)</f>
        <v>0</v>
      </c>
      <c r="U33" s="62">
        <f>IFERROR(((E33/E13)*U13)/U13,0)</f>
        <v>0</v>
      </c>
      <c r="V33" s="62">
        <f>IFERROR(((E33/E13)*V13)/V13,0)</f>
        <v>0</v>
      </c>
      <c r="W33" s="62">
        <f>IFERROR(((E33/E13)*W13)/W13,0)</f>
        <v>0</v>
      </c>
      <c r="X33" s="62">
        <f>IFERROR(((E33/E13)*X13)/X13,0)</f>
        <v>0</v>
      </c>
      <c r="Y33" s="62">
        <f>IFERROR(((E33/E13)*Y13)/Y13,0)</f>
        <v>0</v>
      </c>
      <c r="Z33" s="62">
        <f>IFERROR(((E33/E13)*Z13)/Z13,0)</f>
        <v>0</v>
      </c>
      <c r="AA33" s="62">
        <f>IFERROR(((E33/E13)*AA13)/AA13,0)</f>
        <v>0</v>
      </c>
      <c r="AB33" s="62">
        <f>IFERROR(((E33/E13)*AB13)/AB13,0)</f>
        <v>0</v>
      </c>
      <c r="AC33" s="62">
        <f>IFERROR(((E33/E13)*AC13)/AC13,0)</f>
        <v>0</v>
      </c>
      <c r="AD33" s="62">
        <f>IFERROR(((E33/E13)*AD13)/AD13,0)</f>
        <v>0</v>
      </c>
      <c r="AE33" s="94"/>
    </row>
    <row r="34" spans="1:32" ht="15" customHeight="1" x14ac:dyDescent="0.3">
      <c r="A34" s="87" t="s">
        <v>106</v>
      </c>
      <c r="B34"/>
      <c r="C34"/>
      <c r="D34"/>
      <c r="E34" s="71"/>
      <c r="F34" s="62">
        <f>IFERROR(((E34/E13)*F13)/F13,0)</f>
        <v>0</v>
      </c>
      <c r="G34" s="62">
        <f>IFERROR(((E34/E13)*G13)/G13,0)</f>
        <v>0</v>
      </c>
      <c r="H34" s="62">
        <f>IFERROR(((E34/E13)*H13)/H13,0)</f>
        <v>0</v>
      </c>
      <c r="I34" s="62">
        <f>IFERROR(((E34/E13)*I13)/I13,0)</f>
        <v>0</v>
      </c>
      <c r="J34" s="63">
        <f>IFERROR(((E34/E13)*J13)/J13,0)</f>
        <v>0</v>
      </c>
      <c r="K34" s="61">
        <f>IFERROR(((E34/E13)*K13)/K13,0)</f>
        <v>0</v>
      </c>
      <c r="L34" s="62">
        <f>IFERROR(((E34/E13)*L13)/L13,0)</f>
        <v>0</v>
      </c>
      <c r="M34" s="62">
        <f>IFERROR(((E34/E13)*M13)/M13,0)</f>
        <v>0</v>
      </c>
      <c r="N34" s="62">
        <f>IFERROR(((E34/E13)*N13)/N13,0)</f>
        <v>0</v>
      </c>
      <c r="O34" s="62">
        <f>IFERROR(((E34/E13)*O13)/O13,0)</f>
        <v>0</v>
      </c>
      <c r="P34" s="62">
        <f>IFERROR(((E34/E13)*P13)/P13,0)</f>
        <v>0</v>
      </c>
      <c r="Q34" s="62">
        <f>IFERROR(((E34/E13)*Q13)/Q13,0)</f>
        <v>0</v>
      </c>
      <c r="R34" s="62">
        <f>IFERROR(((E34/E13)*R13)/R13,0)</f>
        <v>0</v>
      </c>
      <c r="S34" s="62">
        <f>IFERROR(((E34/E13)*S13)/S13,0)</f>
        <v>0</v>
      </c>
      <c r="T34" s="62">
        <f>IFERROR(((E34/E13)*T13)/T13,0)</f>
        <v>0</v>
      </c>
      <c r="U34" s="62">
        <f>IFERROR(((E34/E13)*U13)/U13,0)</f>
        <v>0</v>
      </c>
      <c r="V34" s="62">
        <f>IFERROR(((E34/E13)*V13)/V13,0)</f>
        <v>0</v>
      </c>
      <c r="W34" s="62">
        <f>IFERROR(((E34/E13)*W13)/W13,0)</f>
        <v>0</v>
      </c>
      <c r="X34" s="62">
        <f>IFERROR(((E34/E13)*X13)/X13,0)</f>
        <v>0</v>
      </c>
      <c r="Y34" s="62">
        <f>IFERROR(((E34/E13)*Y13)/Y13,0)</f>
        <v>0</v>
      </c>
      <c r="Z34" s="62">
        <f>IFERROR(((E34/E13)*Z13)/Z13,0)</f>
        <v>0</v>
      </c>
      <c r="AA34" s="62">
        <f>IFERROR(((E34/E13)*AA13)/AA13,0)</f>
        <v>0</v>
      </c>
      <c r="AB34" s="62">
        <f>IFERROR(((E34/E13)*AB13)/AB13,0)</f>
        <v>0</v>
      </c>
      <c r="AC34" s="62">
        <f>IFERROR(((E34/E13)*AC13)/AC13,0)</f>
        <v>0</v>
      </c>
      <c r="AD34" s="62">
        <f>IFERROR(((E34/E13)*AD13)/AD13,0)</f>
        <v>0</v>
      </c>
      <c r="AE34" s="94"/>
    </row>
    <row r="35" spans="1:32" ht="15" customHeight="1" x14ac:dyDescent="0.3">
      <c r="A35" s="87" t="s">
        <v>107</v>
      </c>
      <c r="E35" s="71"/>
      <c r="F35" s="62">
        <f>IFERROR(((E35/E13)*F13)/F13,0)</f>
        <v>0</v>
      </c>
      <c r="G35" s="62">
        <f>IFERROR(((E35/E13)*G13)/G13,0)</f>
        <v>0</v>
      </c>
      <c r="H35" s="62">
        <f>IFERROR(((E35/E13)*H13)/H13,0)</f>
        <v>0</v>
      </c>
      <c r="I35" s="62">
        <f>IFERROR(((E35/E13)*I13)/I13,0)</f>
        <v>0</v>
      </c>
      <c r="J35" s="63">
        <f>IFERROR(((E35/E13)*J13)/J13,0)</f>
        <v>0</v>
      </c>
      <c r="K35" s="61">
        <f>IFERROR(((E35/E13)*K13)/K13,0)</f>
        <v>0</v>
      </c>
      <c r="L35" s="62">
        <f>IFERROR(((E35/E13)*L13)/L13,0)</f>
        <v>0</v>
      </c>
      <c r="M35" s="62">
        <f>IFERROR(((E35/E13)*M13)/M13,0)</f>
        <v>0</v>
      </c>
      <c r="N35" s="62">
        <f>IFERROR(((E35/E13)*N13)/N13,0)</f>
        <v>0</v>
      </c>
      <c r="O35" s="62">
        <f>IFERROR(((E35/E13)*O13)/O13,0)</f>
        <v>0</v>
      </c>
      <c r="P35" s="62">
        <f>IFERROR(((E35/E13)*P13)/P13,0)</f>
        <v>0</v>
      </c>
      <c r="Q35" s="62">
        <f>IFERROR(((E35/E13)*Q13)/Q13,0)</f>
        <v>0</v>
      </c>
      <c r="R35" s="62">
        <f>IFERROR(((E35/E13)*R13)/R13,0)</f>
        <v>0</v>
      </c>
      <c r="S35" s="62">
        <f>IFERROR(((E35/E13)*S13)/S13,0)</f>
        <v>0</v>
      </c>
      <c r="T35" s="62">
        <f>IFERROR(((E35/E13)*T13)/T13,0)</f>
        <v>0</v>
      </c>
      <c r="U35" s="62">
        <f>IFERROR(((E35/E13)*U13)/U13,0)</f>
        <v>0</v>
      </c>
      <c r="V35" s="62">
        <f>IFERROR(((E35/E13)*V13)/V13,0)</f>
        <v>0</v>
      </c>
      <c r="W35" s="62">
        <f>IFERROR(((E35/E13)*W13)/W13,0)</f>
        <v>0</v>
      </c>
      <c r="X35" s="62">
        <f>IFERROR(((E35/E13)*X13)/X13,)</f>
        <v>0</v>
      </c>
      <c r="Y35" s="62">
        <f>IFERROR(((E35/E13)*Y13)/Y13,0)</f>
        <v>0</v>
      </c>
      <c r="Z35" s="62">
        <f>IFERROR(((E35/E13)*Z13)/Z13,0)</f>
        <v>0</v>
      </c>
      <c r="AA35" s="62">
        <f>IFERROR(((E35/E13)*AA13)/AA13,0)</f>
        <v>0</v>
      </c>
      <c r="AB35" s="62">
        <f>IFERROR(((E35/E13)*AB13)/AB13,0)</f>
        <v>0</v>
      </c>
      <c r="AC35" s="62">
        <f>IFERROR(((E35/E13)*AC13)/AC13,0)</f>
        <v>0</v>
      </c>
      <c r="AD35" s="62">
        <f>IFERROR(((E35/E13)*AD13)/AD13,0)</f>
        <v>0</v>
      </c>
      <c r="AE35" s="94"/>
    </row>
    <row r="36" spans="1:32" ht="15" customHeight="1" x14ac:dyDescent="0.35">
      <c r="A36" s="87" t="s">
        <v>116</v>
      </c>
      <c r="E36" s="71"/>
      <c r="F36" s="62">
        <f>IFERROR(((E36/E13)*F13)/F13,0)</f>
        <v>0</v>
      </c>
      <c r="G36" s="62">
        <f>IFERROR(((E36/E13)*G13)/G13,0)</f>
        <v>0</v>
      </c>
      <c r="H36" s="62">
        <f>IFERROR(((E36/E13)*H13)/H13,0)</f>
        <v>0</v>
      </c>
      <c r="I36" s="62">
        <f>IFERROR(((E36/E13)*I13)/I13,0)</f>
        <v>0</v>
      </c>
      <c r="J36" s="63">
        <f>IFERROR(((E36/E13)*J13)/J13,0)</f>
        <v>0</v>
      </c>
      <c r="K36" s="61">
        <f>IFERROR(((E36/E13)*K13)/K13,0)</f>
        <v>0</v>
      </c>
      <c r="L36" s="62">
        <f>IFERROR(((E36/E13)*L13)/L13,0)</f>
        <v>0</v>
      </c>
      <c r="M36" s="62">
        <f>IFERROR(((E36/E13)*M13)/M13,0)</f>
        <v>0</v>
      </c>
      <c r="N36" s="62">
        <f>IFERROR(((E36/E13)*N13)/N13,0)</f>
        <v>0</v>
      </c>
      <c r="O36" s="62">
        <f>IFERROR(((E36/E13)*O13)/O13,0)</f>
        <v>0</v>
      </c>
      <c r="P36" s="62">
        <f>IFERROR(((E36/E13)*P13)/P13,0)</f>
        <v>0</v>
      </c>
      <c r="Q36" s="62">
        <f>IFERROR(((E36/E13)*Q13)/Q13,0)</f>
        <v>0</v>
      </c>
      <c r="R36" s="62">
        <f>IFERROR(((E36/E13)*R13)/R13,0)</f>
        <v>0</v>
      </c>
      <c r="S36" s="62">
        <f>IFERROR(((E36/E13)*S13)/S13,0)</f>
        <v>0</v>
      </c>
      <c r="T36" s="62">
        <f>IFERROR(((E36/E13)*T13)/T13,0)</f>
        <v>0</v>
      </c>
      <c r="U36" s="62">
        <f>IFERROR(((E36/E13)*U13)/U13,0)</f>
        <v>0</v>
      </c>
      <c r="V36" s="62">
        <f>IFERROR(((E36/E13)*V13)/V13,0)</f>
        <v>0</v>
      </c>
      <c r="W36" s="62">
        <f>IFERROR(((E36/E13)*W13)/W13,0)</f>
        <v>0</v>
      </c>
      <c r="X36" s="62">
        <f>IFERROR(((E36/E13)*X13)/X13,0)</f>
        <v>0</v>
      </c>
      <c r="Y36" s="62">
        <f>IFERROR(((E36/E13)*Y13)/Y13,)</f>
        <v>0</v>
      </c>
      <c r="Z36" s="62">
        <f>IFERROR(((E36/E13)*Z13)/Z13,)</f>
        <v>0</v>
      </c>
      <c r="AA36" s="62">
        <f>IFERROR(((E36/E13)*AA13)/AA13,)</f>
        <v>0</v>
      </c>
      <c r="AB36" s="62">
        <f>IFERROR(((E36/E13)*AB13)/AB13,)</f>
        <v>0</v>
      </c>
      <c r="AC36" s="62">
        <f>IFERROR(((E36/E13)*AC13)/AC13,0)</f>
        <v>0</v>
      </c>
      <c r="AD36" s="62">
        <f>IFERROR(((E36/E13)*AD13)/AD13,0)</f>
        <v>0</v>
      </c>
      <c r="AE36" s="94"/>
    </row>
    <row r="37" spans="1:32" ht="15" customHeight="1" x14ac:dyDescent="0.3">
      <c r="A37" s="132" t="s">
        <v>130</v>
      </c>
      <c r="B37" s="132"/>
      <c r="C37" s="132"/>
      <c r="D37" s="132"/>
      <c r="E37" s="71"/>
      <c r="F37" s="62">
        <f>IFERROR(((E37/E13)*F13)/F13,0)</f>
        <v>0</v>
      </c>
      <c r="G37" s="62">
        <f>IFERROR(((E37/E13)*G13)/G13,0)</f>
        <v>0</v>
      </c>
      <c r="H37" s="62">
        <f>IFERROR(((E37/E13)*H13)/H13,0)</f>
        <v>0</v>
      </c>
      <c r="I37" s="62">
        <f>IFERROR(((E37/E13)*I13)/I13,0)</f>
        <v>0</v>
      </c>
      <c r="J37" s="63">
        <f>IFERROR(((E37/E13)*J13)/J13,0)</f>
        <v>0</v>
      </c>
      <c r="K37" s="61">
        <f>IFERROR(((E37/E13)*K13)/K13,0)</f>
        <v>0</v>
      </c>
      <c r="L37" s="62">
        <f>IFERROR(((E37/E13)*L13)/L13,0)</f>
        <v>0</v>
      </c>
      <c r="M37" s="62">
        <f>IFERROR(((E37/E13)*M13)/M13,0)</f>
        <v>0</v>
      </c>
      <c r="N37" s="62">
        <f>IFERROR(((E37/E13)*N13)/N13,0)</f>
        <v>0</v>
      </c>
      <c r="O37" s="62">
        <f>IFERROR(((E37/E13)*O13)/O13,0)</f>
        <v>0</v>
      </c>
      <c r="P37" s="62">
        <f>IFERROR(((E37/E13)*P13)/P13,0)</f>
        <v>0</v>
      </c>
      <c r="Q37" s="62">
        <f>IFERROR(((E37/E13)*Q13)/Q13,0)</f>
        <v>0</v>
      </c>
      <c r="R37" s="62">
        <f>IFERROR(((E37/E13)*R13)/R13,0)</f>
        <v>0</v>
      </c>
      <c r="S37" s="62">
        <f>IFERROR(((E37/E13)*S13)/S13,0)</f>
        <v>0</v>
      </c>
      <c r="T37" s="62">
        <f>IFERROR(((E37/E13)*T13)/T13,0)</f>
        <v>0</v>
      </c>
      <c r="U37" s="62">
        <f>IFERROR(((E37/E13)*U13)/U13,0)</f>
        <v>0</v>
      </c>
      <c r="V37" s="62">
        <f>IFERROR(((E37/E13)*V13)/V13,0)</f>
        <v>0</v>
      </c>
      <c r="W37" s="62">
        <f>IFERROR(((E37/E13)*W13)/W13,0)</f>
        <v>0</v>
      </c>
      <c r="X37" s="62">
        <f>IFERROR(((E37/E13)*X13)/X13,0)</f>
        <v>0</v>
      </c>
      <c r="Y37" s="62">
        <f>IFERROR(((E37/E13)*Y13)/Y13,0)</f>
        <v>0</v>
      </c>
      <c r="Z37" s="62">
        <f>IFERROR(((E37/E13)*Z13)/Z13,0)</f>
        <v>0</v>
      </c>
      <c r="AA37" s="62">
        <f>IFERROR(((E37/E13)*AA13)/AA13,0)</f>
        <v>0</v>
      </c>
      <c r="AB37" s="62">
        <f>IFERROR(((E37/E13)*AB13)/AB13,0)</f>
        <v>0</v>
      </c>
      <c r="AC37" s="62">
        <f>IFERROR(((E37/E13)*AC13)/AC13,0)</f>
        <v>0</v>
      </c>
      <c r="AD37" s="62">
        <f>IFERROR(((E37/E13)*AD13)/AD13,0)</f>
        <v>0</v>
      </c>
      <c r="AE37" s="94"/>
    </row>
    <row r="38" spans="1:32" ht="15" customHeight="1" x14ac:dyDescent="0.3">
      <c r="A38" s="132" t="s">
        <v>108</v>
      </c>
      <c r="B38" s="132"/>
      <c r="C38" s="132"/>
      <c r="D38" s="132"/>
      <c r="E38" s="71"/>
      <c r="F38" s="62">
        <f>IFERROR(((E38/E13)*F13)/F13,0)</f>
        <v>0</v>
      </c>
      <c r="G38" s="62">
        <f>IFERROR(((E38/E13)*G13)/G13,0)</f>
        <v>0</v>
      </c>
      <c r="H38" s="62">
        <f>IFERROR(((E38/E13)*H13)/H13,0)</f>
        <v>0</v>
      </c>
      <c r="I38" s="62">
        <f>IFERROR(((E38/E13)*I13)/I13,0)</f>
        <v>0</v>
      </c>
      <c r="J38" s="63">
        <f>IFERROR(((E38/E13)*J13)/J13,0)</f>
        <v>0</v>
      </c>
      <c r="K38" s="61">
        <f>IFERROR(((E38/E13)*K13)/K13,0)</f>
        <v>0</v>
      </c>
      <c r="L38" s="62">
        <f>IFERROR(((E38/E13)*L13)/L13,0)</f>
        <v>0</v>
      </c>
      <c r="M38" s="62">
        <f>IFERROR(((E38/E13)*M13)/M13,0)</f>
        <v>0</v>
      </c>
      <c r="N38" s="62">
        <f>IFERROR(((E38/E13)*N13)/N13,0)</f>
        <v>0</v>
      </c>
      <c r="O38" s="62">
        <f>IFERROR(((E38/E13)*O13)/O13,0)</f>
        <v>0</v>
      </c>
      <c r="P38" s="62">
        <f>IFERROR(((E38/E13)*P13)/P13,0)</f>
        <v>0</v>
      </c>
      <c r="Q38" s="62">
        <f>IFERROR(((E38/E13)*Q13)/Q13,0)</f>
        <v>0</v>
      </c>
      <c r="R38" s="62">
        <f>IFERROR(((E38/E13)*R13)/R13,0)</f>
        <v>0</v>
      </c>
      <c r="S38" s="62">
        <f>IFERROR(((E38/E13)*S13)/S13,0)</f>
        <v>0</v>
      </c>
      <c r="T38" s="62">
        <f>IFERROR(((E38/E13)*T13)/T13,0)</f>
        <v>0</v>
      </c>
      <c r="U38" s="62">
        <f>IFERROR(((E38/E13)*U13)/U13,0)</f>
        <v>0</v>
      </c>
      <c r="V38" s="62">
        <f>IFERROR(((E38/E13)*V13)/V13,0)</f>
        <v>0</v>
      </c>
      <c r="W38" s="62">
        <f>IFERROR(((E38/E13)*W13)/W13,0)</f>
        <v>0</v>
      </c>
      <c r="X38" s="62">
        <f>IFERROR(((E38/E13)*X13)/X13,0)</f>
        <v>0</v>
      </c>
      <c r="Y38" s="62">
        <f>IFERROR(((E38/E13)*Y13)/Y13,0)</f>
        <v>0</v>
      </c>
      <c r="Z38" s="62">
        <f>IFERROR(((E38/E13)*Z13)/Z13,0)</f>
        <v>0</v>
      </c>
      <c r="AA38" s="62">
        <f>IFERROR(((E38/E13)*AA13)/AA13,0)</f>
        <v>0</v>
      </c>
      <c r="AB38" s="62">
        <f>IFERROR(((E38/E13)*AB13)/AB13,0)</f>
        <v>0</v>
      </c>
      <c r="AC38" s="62">
        <f>IFERROR(((E38/E13)*AC13)/AC13,0)</f>
        <v>0</v>
      </c>
      <c r="AD38" s="62">
        <f>IFERROR(((E38/E13)*AD13)/AD13,0)</f>
        <v>0</v>
      </c>
      <c r="AE38" s="94"/>
    </row>
    <row r="39" spans="1:32" ht="15" customHeight="1" x14ac:dyDescent="0.3">
      <c r="A39" s="132" t="s">
        <v>123</v>
      </c>
      <c r="B39" s="132"/>
      <c r="C39" s="132"/>
      <c r="D39" s="132"/>
      <c r="E39" s="71"/>
      <c r="F39" s="62">
        <f>IFERROR(((E39/E13)*F13)/F13,0)</f>
        <v>0</v>
      </c>
      <c r="G39" s="62">
        <f>IFERROR(((E39/E13)*G13)/G13,0)</f>
        <v>0</v>
      </c>
      <c r="H39" s="62">
        <f>IFERROR(((E39/E13)*H13)/H13,0)</f>
        <v>0</v>
      </c>
      <c r="I39" s="62">
        <f>IFERROR(((E39/E13)*I13)/I13,0)</f>
        <v>0</v>
      </c>
      <c r="J39" s="63">
        <f>IFERROR(((E39/E13)*J13)/J13,0)</f>
        <v>0</v>
      </c>
      <c r="K39" s="61">
        <f>IFERROR(((E39/E13)*K13)/K13,0)</f>
        <v>0</v>
      </c>
      <c r="L39" s="62">
        <f>IFERROR(((E39/E13)*L13)/L13,0)</f>
        <v>0</v>
      </c>
      <c r="M39" s="62">
        <f>IFERROR(((E39/E13)*M13)/M13,0)</f>
        <v>0</v>
      </c>
      <c r="N39" s="62">
        <f>IFERROR(((E39/E13)*N13)/N13,0)</f>
        <v>0</v>
      </c>
      <c r="O39" s="62">
        <f>IFERROR(((E39/E13)*O13)/O13,0)</f>
        <v>0</v>
      </c>
      <c r="P39" s="62">
        <f>IFERROR(((E39/E13)*P13)/P13,0)</f>
        <v>0</v>
      </c>
      <c r="Q39" s="62">
        <f>IFERROR(((E39/E13)*Q13)/Q13,0)</f>
        <v>0</v>
      </c>
      <c r="R39" s="62">
        <f>IFERROR(((E39/E13)*R13)/R13,0)</f>
        <v>0</v>
      </c>
      <c r="S39" s="62">
        <f>IFERROR(((E39/E13)*S13)/S13,0)</f>
        <v>0</v>
      </c>
      <c r="T39" s="62">
        <f>IFERROR(((E39/E13)*T13)/T13,0)</f>
        <v>0</v>
      </c>
      <c r="U39" s="62">
        <f>IFERROR(((E39/E13)*U13)/U13,0)</f>
        <v>0</v>
      </c>
      <c r="V39" s="62">
        <f>IFERROR(((E39/E13)*V13)/V13,0)</f>
        <v>0</v>
      </c>
      <c r="W39" s="62">
        <f>IFERROR(((E39/E13)*W13)/W13,0)</f>
        <v>0</v>
      </c>
      <c r="X39" s="62">
        <f>IFERROR(((E39/E13)*X13)/X13,0)</f>
        <v>0</v>
      </c>
      <c r="Y39" s="62">
        <f>IFERROR(((E39/E13)*Y13)/Y13,0)</f>
        <v>0</v>
      </c>
      <c r="Z39" s="62">
        <f>IFERROR(((E39/E13)*Z13)/Z13,0)</f>
        <v>0</v>
      </c>
      <c r="AA39" s="62">
        <f>IFERROR(((E39/E13)*AA13)/AA13,0)</f>
        <v>0</v>
      </c>
      <c r="AB39" s="62">
        <f>IFERROR(((E39/E13)*AB13)/AB13,0)</f>
        <v>0</v>
      </c>
      <c r="AC39" s="62">
        <f>IFERROR(((E39/E13)*AC13)/AC13,0)</f>
        <v>0</v>
      </c>
      <c r="AD39" s="62">
        <f>IFERROR(((E39/E13)*AD13)/AD13,0)</f>
        <v>0</v>
      </c>
      <c r="AE39" s="94"/>
    </row>
    <row r="40" spans="1:32" ht="15" customHeight="1" x14ac:dyDescent="0.3">
      <c r="A40" s="132" t="s">
        <v>124</v>
      </c>
      <c r="B40" s="132"/>
      <c r="C40" s="132"/>
      <c r="D40" s="132"/>
      <c r="E40" s="71"/>
      <c r="F40" s="62">
        <f>IFERROR(((E40/E13)*F13)/F13,0)</f>
        <v>0</v>
      </c>
      <c r="G40" s="62">
        <f>IFERROR(((E40/E13)*G13)/G13,0)</f>
        <v>0</v>
      </c>
      <c r="H40" s="62">
        <f>IFERROR(((E40/E13)*H13)/H13,0)</f>
        <v>0</v>
      </c>
      <c r="I40" s="62">
        <f>IFERROR(((E40/E13)*I13)/I13,0)</f>
        <v>0</v>
      </c>
      <c r="J40" s="63">
        <f>IFERROR(((E40/E13)*J13)/J13,0)</f>
        <v>0</v>
      </c>
      <c r="K40" s="61">
        <f>IFERROR(((E40/E13)*K13)/K13,0)</f>
        <v>0</v>
      </c>
      <c r="L40" s="62">
        <f>IFERROR(((E40/E13)*L13)/L13,0)</f>
        <v>0</v>
      </c>
      <c r="M40" s="62">
        <f>IFERROR(((E40/E13)*M13)/M13,0)</f>
        <v>0</v>
      </c>
      <c r="N40" s="62">
        <f>IFERROR(((E40/E13)*N13)/N13,0)</f>
        <v>0</v>
      </c>
      <c r="O40" s="62">
        <f>IFERROR(((E40/E13)*O13)/O13,0)</f>
        <v>0</v>
      </c>
      <c r="P40" s="62">
        <f>IFERROR(((E40/E13)*P13)/P13,0)</f>
        <v>0</v>
      </c>
      <c r="Q40" s="62">
        <f>IFERROR(((E40/E13)*Q13)/Q13,0)</f>
        <v>0</v>
      </c>
      <c r="R40" s="62">
        <f>IFERROR(((E40/E13)*R13)/R13,0)</f>
        <v>0</v>
      </c>
      <c r="S40" s="62">
        <f>IFERROR(((E40/E13)*S13)/S13,0)</f>
        <v>0</v>
      </c>
      <c r="T40" s="62">
        <f>IFERROR(((E40/E13)*T13)/T13,0)</f>
        <v>0</v>
      </c>
      <c r="U40" s="62">
        <f>IFERROR(((E40/E13)*U13)/U13,0)</f>
        <v>0</v>
      </c>
      <c r="V40" s="62">
        <f>IFERROR(((E40/E13)*V13)/V13,0)</f>
        <v>0</v>
      </c>
      <c r="W40" s="62">
        <f>IFERROR(((E40/E13)*W13)/W13,0)</f>
        <v>0</v>
      </c>
      <c r="X40" s="62">
        <f>IFERROR(((E40/E13)*X13)/X13,0)</f>
        <v>0</v>
      </c>
      <c r="Y40" s="62">
        <f>IFERROR(((E40/E13)*Y13)/Y13,0)</f>
        <v>0</v>
      </c>
      <c r="Z40" s="62">
        <f>IFERROR(((E40/E13)*Z13)/Z13,0)</f>
        <v>0</v>
      </c>
      <c r="AA40" s="62">
        <f>IFERROR(((E40/E13)*AA13)/AA13,0)</f>
        <v>0</v>
      </c>
      <c r="AB40" s="62">
        <f>IFERROR(((E40/E13)*AB13)/AB13,0)</f>
        <v>0</v>
      </c>
      <c r="AC40" s="62">
        <f>IFERROR(((E40/E13)*AC13)/AC13,0)</f>
        <v>0</v>
      </c>
      <c r="AD40" s="62">
        <f>IFERROR(((E40/E13)*AD13)/AD13,0)</f>
        <v>0</v>
      </c>
      <c r="AE40" s="94"/>
    </row>
    <row r="41" spans="1:32" ht="15" customHeight="1" x14ac:dyDescent="0.3">
      <c r="A41" s="132" t="s">
        <v>109</v>
      </c>
      <c r="B41" s="132"/>
      <c r="C41" s="132"/>
      <c r="D41" s="132"/>
      <c r="E41" s="71"/>
      <c r="F41" s="62">
        <f>IFERROR(((E41/E13)*F13)/F13,0)</f>
        <v>0</v>
      </c>
      <c r="G41" s="62">
        <f>IFERROR(((E41/E13)*G13)/G13,0)</f>
        <v>0</v>
      </c>
      <c r="H41" s="62">
        <f>IFERROR(((E41/E13)*H13)/H13,0)</f>
        <v>0</v>
      </c>
      <c r="I41" s="62">
        <f>IFERROR(((E41/E13)*I13)/I13,0)</f>
        <v>0</v>
      </c>
      <c r="J41" s="63">
        <f>IFERROR(((E41/E13)*J13)/J13,0)</f>
        <v>0</v>
      </c>
      <c r="K41" s="61">
        <f>IFERROR(((E41/E13)*K13)/K13,0)</f>
        <v>0</v>
      </c>
      <c r="L41" s="62">
        <f>IFERROR(((E41/E13)*L13)/L13,0)</f>
        <v>0</v>
      </c>
      <c r="M41" s="62">
        <f>IFERROR(((E41/E13)*M13)/M13,0)</f>
        <v>0</v>
      </c>
      <c r="N41" s="62">
        <f>IFERROR(((E41/E13)*N13)/N13,0)</f>
        <v>0</v>
      </c>
      <c r="O41" s="62">
        <f>IFERROR(((E41/E13)*O13)/O13,0)</f>
        <v>0</v>
      </c>
      <c r="P41" s="62">
        <f>IFERROR(((E41/E13)*P13)/P13,0)</f>
        <v>0</v>
      </c>
      <c r="Q41" s="62">
        <f>IFERROR(((E41/E13)*Q13)/Q13,0)</f>
        <v>0</v>
      </c>
      <c r="R41" s="62">
        <f>IFERROR(((E41/E13)*R13)/R13,0)</f>
        <v>0</v>
      </c>
      <c r="S41" s="62">
        <f>IFERROR(((E41/E13)*S13)/S13,0)</f>
        <v>0</v>
      </c>
      <c r="T41" s="62">
        <f>IFERROR(((E41/E13)*T13)/T13,0)</f>
        <v>0</v>
      </c>
      <c r="U41" s="62">
        <f>IFERROR(((E41/E13)*U13)/U13,0)</f>
        <v>0</v>
      </c>
      <c r="V41" s="62">
        <f>IFERROR(((E41/E13)*V13)/V13,0)</f>
        <v>0</v>
      </c>
      <c r="W41" s="62">
        <f>IFERROR(((E41/E13)*W13)/W13,0)</f>
        <v>0</v>
      </c>
      <c r="X41" s="62">
        <f>IFERROR(((E41/E13)*X13)/X13,0)</f>
        <v>0</v>
      </c>
      <c r="Y41" s="62">
        <f>IFERROR(((E41/E13)*Y13)/Y13,0)</f>
        <v>0</v>
      </c>
      <c r="Z41" s="62">
        <f>IFERROR(((E41/E13)*Z13)/Z13,0)</f>
        <v>0</v>
      </c>
      <c r="AA41" s="62">
        <f>IFERROR(((E41/E13)*AA13)/AA13,0)</f>
        <v>0</v>
      </c>
      <c r="AB41" s="62">
        <f>IFERROR(((E41/E13)*AB13)/AB13,0)</f>
        <v>0</v>
      </c>
      <c r="AC41" s="62">
        <f>IFERROR(((E41/E13)*AC13)/AC13,0)</f>
        <v>0</v>
      </c>
      <c r="AD41" s="62">
        <f>IFERROR(((E41/E13)*AD13)/AD13,0)</f>
        <v>0</v>
      </c>
      <c r="AE41" s="94"/>
    </row>
    <row r="42" spans="1:32" ht="15" customHeight="1" thickBot="1" x14ac:dyDescent="0.35">
      <c r="A42" s="107" t="s">
        <v>110</v>
      </c>
      <c r="B42" s="107"/>
      <c r="C42" s="107"/>
      <c r="D42" s="107"/>
      <c r="E42" s="71"/>
      <c r="F42" s="62">
        <f>IFERROR(((E42/E13)*F13)/F13,0)</f>
        <v>0</v>
      </c>
      <c r="G42" s="62">
        <f>IFERROR(((E42/E13)*G13)/G13,0)</f>
        <v>0</v>
      </c>
      <c r="H42" s="62">
        <f>IFERROR(((E42/E13)*H13)/H13,0)</f>
        <v>0</v>
      </c>
      <c r="I42" s="62">
        <f>IFERROR(((E42/E13)*I13)/I13,0)</f>
        <v>0</v>
      </c>
      <c r="J42" s="63">
        <f>IFERROR(((E42/E13)*J13)/J13,0)</f>
        <v>0</v>
      </c>
      <c r="K42" s="61">
        <f>IFERROR(((E42/E13)*K13)/K13,0)</f>
        <v>0</v>
      </c>
      <c r="L42" s="62">
        <f>IFERROR(((E42/E13)*L13)/L13,0)</f>
        <v>0</v>
      </c>
      <c r="M42" s="62">
        <f>IFERROR(((E42/E13)*M13)/M13,0)</f>
        <v>0</v>
      </c>
      <c r="N42" s="62">
        <f>IFERROR(((E42/E13)*N13)/N13,0)</f>
        <v>0</v>
      </c>
      <c r="O42" s="62">
        <f>IFERROR(((E42/E13)*O13)/O13,0)</f>
        <v>0</v>
      </c>
      <c r="P42" s="62">
        <f>IFERROR(((E42/E13)*P13)/P13,0)</f>
        <v>0</v>
      </c>
      <c r="Q42" s="62">
        <f>IFERROR(((E42/E13)*Q13)/Q13,0)</f>
        <v>0</v>
      </c>
      <c r="R42" s="62">
        <f>IFERROR(((E42/E13)*R13)/R13,0)</f>
        <v>0</v>
      </c>
      <c r="S42" s="62">
        <f>IFERROR(((E42/E13)*S13)/S13,0)</f>
        <v>0</v>
      </c>
      <c r="T42" s="62">
        <f>IFERROR(((E42/E13)*T13)/T13,0)</f>
        <v>0</v>
      </c>
      <c r="U42" s="62">
        <f>IFERROR(((E42/E13)*U13)/U13,0)</f>
        <v>0</v>
      </c>
      <c r="V42" s="62">
        <f>IFERROR(((E42/E13)*V13)/V13,0)</f>
        <v>0</v>
      </c>
      <c r="W42" s="62">
        <f>IFERROR(((E42/E13)*W13)/W13,0)</f>
        <v>0</v>
      </c>
      <c r="X42" s="62">
        <f>IFERROR(((E42/E13)*X13)/X13,0)</f>
        <v>0</v>
      </c>
      <c r="Y42" s="62">
        <f>IFERROR(((E42/E13)*Y13)/Y13,0)</f>
        <v>0</v>
      </c>
      <c r="Z42" s="62">
        <f>IFERROR(((E42/E13)*Z13)/Z13,0)</f>
        <v>0</v>
      </c>
      <c r="AA42" s="62">
        <f>IFERROR(((E42/E13)*AA13)/AA13,0)</f>
        <v>0</v>
      </c>
      <c r="AB42" s="62">
        <f>IFERROR(((E42/E13)*AB13)/AB13,0)</f>
        <v>0</v>
      </c>
      <c r="AC42" s="62">
        <f>IFERROR(((E42/E13)*AC13)/AC13,0)</f>
        <v>0</v>
      </c>
      <c r="AD42" s="62">
        <f>IFERROR(((E42/E13)*AD13)/AD13,0)</f>
        <v>0</v>
      </c>
      <c r="AE42" s="94"/>
    </row>
    <row r="43" spans="1:32" ht="15" customHeight="1" x14ac:dyDescent="0.3">
      <c r="A43" s="126" t="s">
        <v>111</v>
      </c>
      <c r="B43" s="127"/>
      <c r="C43" s="127"/>
      <c r="D43" s="127"/>
      <c r="E43" s="71"/>
      <c r="F43" s="62">
        <f>IFERROR(((E43/E13)*F13)/F13,0)</f>
        <v>0</v>
      </c>
      <c r="G43" s="62">
        <f>IFERROR(((E43/E13)*G13)/G13,0)</f>
        <v>0</v>
      </c>
      <c r="H43" s="62">
        <f>IFERROR(((E43/E13)*H13)/H13,0)</f>
        <v>0</v>
      </c>
      <c r="I43" s="62">
        <f>IFERROR(((E43/E13)*I13)/I13,0)</f>
        <v>0</v>
      </c>
      <c r="J43" s="63">
        <f>IFERROR(((E43/E13)*J13)/J13,0)</f>
        <v>0</v>
      </c>
      <c r="K43" s="61">
        <f>IFERROR(((E43/E13)*K13)/K13,0)</f>
        <v>0</v>
      </c>
      <c r="L43" s="62">
        <f>IFERROR(((E43/E13)*L13)/L13,0)</f>
        <v>0</v>
      </c>
      <c r="M43" s="62">
        <f>IFERROR(((E43/E13)*M13)/M13,0)</f>
        <v>0</v>
      </c>
      <c r="N43" s="62">
        <f>IFERROR(((E43/E13)*N13)/N13,0)</f>
        <v>0</v>
      </c>
      <c r="O43" s="62">
        <f>IFERROR(((E43/E13)*O13)/O13,0)</f>
        <v>0</v>
      </c>
      <c r="P43" s="62">
        <f>IFERROR(((E43/E13)*P13)/P13,0)</f>
        <v>0</v>
      </c>
      <c r="Q43" s="62">
        <f>IFERROR(((E43/E13)*Q13)/Q13,0)</f>
        <v>0</v>
      </c>
      <c r="R43" s="62">
        <f>IFERROR(((E43/E13)*R13)/R13,0)</f>
        <v>0</v>
      </c>
      <c r="S43" s="62">
        <f>IFERROR(((E43/E13)*S13)/S13,0)</f>
        <v>0</v>
      </c>
      <c r="T43" s="62">
        <f>IFERROR(((E43/E13)*T13)/T13,0)</f>
        <v>0</v>
      </c>
      <c r="U43" s="62">
        <f>IFERROR(((E43/E13)*U13)/U13,0)</f>
        <v>0</v>
      </c>
      <c r="V43" s="62">
        <f>IFERROR(((E43/E13)*V13)/V13,0)</f>
        <v>0</v>
      </c>
      <c r="W43" s="62">
        <f>IFERROR(((E43/E13)*W13)/W13,0)</f>
        <v>0</v>
      </c>
      <c r="X43" s="62">
        <f>IFERROR(((E43/E13)*X13)/X13,0)</f>
        <v>0</v>
      </c>
      <c r="Y43" s="62">
        <f>IFERROR(((E43/E13)*Y13)/Y13,0)</f>
        <v>0</v>
      </c>
      <c r="Z43" s="62">
        <f>IFERROR(((E43/E13)*Z13)/Z13,0)</f>
        <v>0</v>
      </c>
      <c r="AA43" s="62">
        <f>IFERROR(((E43/E13)*AA13)/AA13,0)</f>
        <v>0</v>
      </c>
      <c r="AB43" s="62">
        <f>IFERROR(((E43/E13)*AB13)/AB13,0)</f>
        <v>0</v>
      </c>
      <c r="AC43" s="62">
        <f>IFERROR(((E43/E13)*AC13)/AC13,0)</f>
        <v>0</v>
      </c>
      <c r="AD43" s="62">
        <f>IFERROR(((E43/E13)*AD13)/AD13,0)</f>
        <v>0</v>
      </c>
      <c r="AE43" s="94"/>
    </row>
    <row r="44" spans="1:32" ht="15" customHeight="1" x14ac:dyDescent="0.3">
      <c r="A44" s="128" t="s">
        <v>111</v>
      </c>
      <c r="B44" s="129"/>
      <c r="C44" s="129"/>
      <c r="D44" s="129"/>
      <c r="E44" s="71"/>
      <c r="F44" s="62">
        <f>IFERROR(((E44/E13)*F13)/F13,0)</f>
        <v>0</v>
      </c>
      <c r="G44" s="62">
        <f>IFERROR(((E44/E13)*G13)/G13,0)</f>
        <v>0</v>
      </c>
      <c r="H44" s="62">
        <f>IFERROR(((E44/E13)*H13)/H13,0)</f>
        <v>0</v>
      </c>
      <c r="I44" s="62">
        <f>IFERROR(((E44/E13)*I13)/I13,0)</f>
        <v>0</v>
      </c>
      <c r="J44" s="63">
        <f>IFERROR(((E44/E13)*J13)/J13,0)</f>
        <v>0</v>
      </c>
      <c r="K44" s="61">
        <f>IFERROR(((E44/E13)*K13)/K13,0)</f>
        <v>0</v>
      </c>
      <c r="L44" s="62">
        <f>IFERROR(((E44/E13)*L13)/L13,0)</f>
        <v>0</v>
      </c>
      <c r="M44" s="62">
        <f>IFERROR(((E44/E13)*M13)/M13,0)</f>
        <v>0</v>
      </c>
      <c r="N44" s="62">
        <f>IFERROR(((E44/E13)*N13)/N13,0)</f>
        <v>0</v>
      </c>
      <c r="O44" s="62">
        <f>IFERROR(((E44/E13)*O13)/O13,0)</f>
        <v>0</v>
      </c>
      <c r="P44" s="62">
        <f>IFERROR(((E44/E13)*P13)/P13,0)</f>
        <v>0</v>
      </c>
      <c r="Q44" s="62">
        <f>IFERROR(((E44/E13)*Q13)/Q13,0)</f>
        <v>0</v>
      </c>
      <c r="R44" s="62">
        <f>IFERROR(((E44/E13)*R13)/R13,0)</f>
        <v>0</v>
      </c>
      <c r="S44" s="62">
        <f>IFERROR(((E44/E13)*S13)/S13,0)</f>
        <v>0</v>
      </c>
      <c r="T44" s="62">
        <f>IFERROR(((E44/E13)*T13)/T13,0)</f>
        <v>0</v>
      </c>
      <c r="U44" s="62">
        <f>IFERROR(((E44/E13)*U13)/U13,0)</f>
        <v>0</v>
      </c>
      <c r="V44" s="62">
        <f>IFERROR(((E44/E13)*V13)/V13,0)</f>
        <v>0</v>
      </c>
      <c r="W44" s="62">
        <f>IFERROR(((E44/E13)*W13)/W13,0)</f>
        <v>0</v>
      </c>
      <c r="X44" s="62">
        <f>IFERROR(((E44/E13)*X13)/X13,0)</f>
        <v>0</v>
      </c>
      <c r="Y44" s="62">
        <f>IFERROR(((E44/E13)*Y13)/Y13,0)</f>
        <v>0</v>
      </c>
      <c r="Z44" s="62">
        <f>IFERROR(((E44/E13)*Z13)/Z13,0)</f>
        <v>0</v>
      </c>
      <c r="AA44" s="62">
        <f>IFERROR(((E44/E13)*AA13)/AA13,0)</f>
        <v>0</v>
      </c>
      <c r="AB44" s="62">
        <f>IFERROR(((E44/E13)*AB13)/AB13,0)</f>
        <v>0</v>
      </c>
      <c r="AC44" s="62">
        <f>IFERROR(((E44/E13)*AC13)/AC13,0)</f>
        <v>0</v>
      </c>
      <c r="AD44" s="62">
        <f>IFERROR(((E44/E13)*AD13)/AD13,0)</f>
        <v>0</v>
      </c>
      <c r="AE44" s="94"/>
    </row>
    <row r="45" spans="1:32" ht="15" customHeight="1" thickBot="1" x14ac:dyDescent="0.35">
      <c r="A45" s="130" t="s">
        <v>111</v>
      </c>
      <c r="B45" s="131"/>
      <c r="C45" s="131"/>
      <c r="D45" s="131"/>
      <c r="E45" s="72"/>
      <c r="F45" s="62">
        <f>IFERROR(((E45/E13)*F13)/F13,0)</f>
        <v>0</v>
      </c>
      <c r="G45" s="62">
        <f>IFERROR(((E45/E13)*G13)/G13,0)</f>
        <v>0</v>
      </c>
      <c r="H45" s="62">
        <f>IFERROR(((E45/E13)*H13)/H13,0)</f>
        <v>0</v>
      </c>
      <c r="I45" s="62">
        <f>IFERROR(((E45/E13)*I13)/I13,0)</f>
        <v>0</v>
      </c>
      <c r="J45" s="63">
        <f>IFERROR(((E45/E13)*J13)/J13,0)</f>
        <v>0</v>
      </c>
      <c r="K45" s="61">
        <f>IFERROR(((E45/E13)*K13)/K13,0)</f>
        <v>0</v>
      </c>
      <c r="L45" s="62">
        <f>IFERROR(((E45/E13)*L13)/L13,0)</f>
        <v>0</v>
      </c>
      <c r="M45" s="62">
        <f>IFERROR(((E45/E13)*M13)/M13,0)</f>
        <v>0</v>
      </c>
      <c r="N45" s="62">
        <f>IFERROR(((E45/E13)*N13)/N13,0)</f>
        <v>0</v>
      </c>
      <c r="O45" s="62">
        <f>IFERROR(((E45/E13)*O13)/O13,0)</f>
        <v>0</v>
      </c>
      <c r="P45" s="62">
        <f>IFERROR(((E45/E13)*P13)/P13,0)</f>
        <v>0</v>
      </c>
      <c r="Q45" s="62">
        <f>IFERROR(((E45/E13)*Q13)/Q13,0)</f>
        <v>0</v>
      </c>
      <c r="R45" s="62">
        <f>IFERROR(((E45/E13)*R13)/R13,0)</f>
        <v>0</v>
      </c>
      <c r="S45" s="62">
        <f>IFERROR(((E45/E13)*S13)/S13,0)</f>
        <v>0</v>
      </c>
      <c r="T45" s="62">
        <f>IFERROR(((E45/E13)*T13)/T13,0)</f>
        <v>0</v>
      </c>
      <c r="U45" s="62">
        <f>IFERROR(((E45/E13)*U13)/U13,0)</f>
        <v>0</v>
      </c>
      <c r="V45" s="62">
        <f>IFERROR(((E45/E13)*V13)/V13,0)</f>
        <v>0</v>
      </c>
      <c r="W45" s="62">
        <f>IFERROR(((E45/E13)*W13)/W13,0)</f>
        <v>0</v>
      </c>
      <c r="X45" s="62">
        <f>IFERROR(((E45/E13)*X13)/X13,0)</f>
        <v>0</v>
      </c>
      <c r="Y45" s="62">
        <f>IFERROR(((E45/E13)*Y13)/Y13,0)</f>
        <v>0</v>
      </c>
      <c r="Z45" s="62">
        <f>IFERROR(((E45/E13)*Z13)/Z13,0)</f>
        <v>0</v>
      </c>
      <c r="AA45" s="62">
        <f>IFERROR(((E45/E13)*AA13)/AA13,0)</f>
        <v>0</v>
      </c>
      <c r="AB45" s="62">
        <f>IFERROR(((E45/E13)*AB13)/AB13,0)</f>
        <v>0</v>
      </c>
      <c r="AC45" s="62">
        <f>IFERROR(((E45/E13)*AC13)/AC13,0)</f>
        <v>0</v>
      </c>
      <c r="AD45" s="62">
        <f>IFERROR(((E45/E13)*AD13)/AD13,0)</f>
        <v>0</v>
      </c>
      <c r="AE45" s="98" t="s">
        <v>43</v>
      </c>
    </row>
    <row r="46" spans="1:32" ht="15" customHeight="1" x14ac:dyDescent="0.3">
      <c r="A46" s="110" t="s">
        <v>94</v>
      </c>
      <c r="B46" s="110"/>
      <c r="C46" s="110"/>
      <c r="D46" s="110"/>
      <c r="E46" s="73">
        <f>SUM(E31:E45)</f>
        <v>0</v>
      </c>
      <c r="F46" s="25">
        <f>IFERROR(SUM(F29:F45),0)</f>
        <v>0</v>
      </c>
      <c r="G46" s="26">
        <f t="shared" ref="G46:AD46" si="9">IFERROR(SUM(G29:G45),0)</f>
        <v>0</v>
      </c>
      <c r="H46" s="26">
        <f t="shared" si="9"/>
        <v>0</v>
      </c>
      <c r="I46" s="26">
        <f t="shared" si="9"/>
        <v>0</v>
      </c>
      <c r="J46" s="27">
        <f t="shared" si="9"/>
        <v>0</v>
      </c>
      <c r="K46" s="25">
        <f t="shared" si="9"/>
        <v>0</v>
      </c>
      <c r="L46" s="26">
        <f t="shared" si="9"/>
        <v>0</v>
      </c>
      <c r="M46" s="26">
        <f t="shared" si="9"/>
        <v>0</v>
      </c>
      <c r="N46" s="26">
        <f t="shared" si="9"/>
        <v>0</v>
      </c>
      <c r="O46" s="26">
        <f t="shared" si="9"/>
        <v>0</v>
      </c>
      <c r="P46" s="26">
        <f t="shared" si="9"/>
        <v>0</v>
      </c>
      <c r="Q46" s="26">
        <f t="shared" si="9"/>
        <v>0</v>
      </c>
      <c r="R46" s="26">
        <f t="shared" si="9"/>
        <v>0</v>
      </c>
      <c r="S46" s="26">
        <f t="shared" si="9"/>
        <v>0</v>
      </c>
      <c r="T46" s="26">
        <f t="shared" si="9"/>
        <v>0</v>
      </c>
      <c r="U46" s="26">
        <f t="shared" si="9"/>
        <v>0</v>
      </c>
      <c r="V46" s="26">
        <f t="shared" si="9"/>
        <v>0</v>
      </c>
      <c r="W46" s="26">
        <f t="shared" si="9"/>
        <v>0</v>
      </c>
      <c r="X46" s="26">
        <f t="shared" si="9"/>
        <v>0</v>
      </c>
      <c r="Y46" s="26">
        <f t="shared" si="9"/>
        <v>0</v>
      </c>
      <c r="Z46" s="26">
        <f t="shared" si="9"/>
        <v>0</v>
      </c>
      <c r="AA46" s="26">
        <f t="shared" si="9"/>
        <v>0</v>
      </c>
      <c r="AB46" s="26">
        <f t="shared" si="9"/>
        <v>0</v>
      </c>
      <c r="AC46" s="26">
        <f t="shared" si="9"/>
        <v>0</v>
      </c>
      <c r="AD46" s="26">
        <f t="shared" si="9"/>
        <v>0</v>
      </c>
      <c r="AE46" s="99">
        <f>SUM(AE13:AE45)</f>
        <v>0</v>
      </c>
      <c r="AF46" s="33"/>
    </row>
    <row r="47" spans="1:32" ht="15" customHeight="1" thickBot="1" x14ac:dyDescent="0.35">
      <c r="A47" s="122" t="s">
        <v>112</v>
      </c>
      <c r="B47" s="122"/>
      <c r="C47" s="122"/>
      <c r="D47" s="122"/>
      <c r="E47" s="89"/>
      <c r="F47" s="47"/>
      <c r="G47" s="48"/>
      <c r="H47" s="48"/>
      <c r="I47" s="48"/>
      <c r="J47" s="49"/>
      <c r="K47" s="47"/>
      <c r="L47" s="48"/>
      <c r="M47" s="48"/>
      <c r="N47" s="48"/>
      <c r="O47" s="48"/>
      <c r="P47" s="48"/>
      <c r="Q47" s="48"/>
      <c r="R47" s="48"/>
      <c r="S47" s="48"/>
      <c r="T47" s="48"/>
      <c r="U47" s="48"/>
      <c r="V47" s="48"/>
      <c r="W47" s="48"/>
      <c r="X47" s="48"/>
      <c r="Y47" s="48"/>
      <c r="Z47" s="48"/>
      <c r="AA47" s="48"/>
      <c r="AB47" s="48"/>
      <c r="AC47" s="48"/>
      <c r="AD47" s="48"/>
      <c r="AE47" s="134">
        <f>(F51*(F13-F49))+(G51*(G13-G49))+(H51*(H13-H49))+(I51*(I13-I49))+(J51*(J13-J49))+(K51*K13)+(L51*L13)+(M51*M13)+(N51*N13)+(O51*O13)+(P51*P13)+(Q51*Q13)+(R51*R13)+(S51*S13)+(T51*T13)+(U51*U13)+(V51*V13)+(W51*W13)+(X51*X13)+(Y51*Y13)+(Z51*Z13)+(AA51*AA13)+(AB51*AB13)+(AC51*AC13)+(AD51*AD13)</f>
        <v>0</v>
      </c>
    </row>
    <row r="48" spans="1:32" ht="15" customHeight="1" thickBot="1" x14ac:dyDescent="0.35">
      <c r="A48" s="107" t="s">
        <v>131</v>
      </c>
      <c r="B48" s="107"/>
      <c r="C48" s="107"/>
      <c r="D48" s="107"/>
      <c r="F48" s="51"/>
      <c r="G48" s="52"/>
      <c r="H48" s="52"/>
      <c r="I48" s="52"/>
      <c r="J48" s="55"/>
      <c r="K48" s="117" t="s">
        <v>84</v>
      </c>
      <c r="L48" s="117"/>
      <c r="M48" s="117"/>
      <c r="N48" s="117"/>
      <c r="O48" s="117"/>
      <c r="P48" s="117"/>
      <c r="Q48" s="117"/>
      <c r="R48" s="117"/>
      <c r="S48" s="117"/>
      <c r="T48" s="117"/>
      <c r="U48" s="117"/>
      <c r="V48" s="117"/>
      <c r="W48" s="117"/>
      <c r="X48" s="117"/>
      <c r="Y48" s="117"/>
      <c r="Z48" s="117"/>
      <c r="AA48" s="117"/>
      <c r="AB48" s="117"/>
      <c r="AC48" s="117"/>
      <c r="AD48" s="117"/>
      <c r="AE48" s="134"/>
    </row>
    <row r="49" spans="1:32" ht="15" customHeight="1" x14ac:dyDescent="0.3">
      <c r="A49" s="107" t="s">
        <v>113</v>
      </c>
      <c r="B49" s="107"/>
      <c r="C49" s="107"/>
      <c r="D49" s="107"/>
      <c r="E49" s="87">
        <f>E12*10%</f>
        <v>0</v>
      </c>
      <c r="F49" s="57">
        <f>IF(F48&gt;E49,E49,F48)</f>
        <v>0</v>
      </c>
      <c r="G49" s="58">
        <f>IF(G48&lt;E49-F49,G48,E49-F49)</f>
        <v>0</v>
      </c>
      <c r="H49" s="58">
        <f>IF(H48&lt;E49-F49-G49,H48,E49-F49-G49)</f>
        <v>0</v>
      </c>
      <c r="I49" s="58">
        <f>IF(I48&lt;E49-F49-G49-H49,I48,E49-F49-G49-H49)</f>
        <v>0</v>
      </c>
      <c r="J49" s="59">
        <f>IF(J48&lt;E49-F49-G49-H49-I49,J48,E49-F49-G49-H49-I49)</f>
        <v>0</v>
      </c>
      <c r="K49" s="119"/>
      <c r="L49" s="117"/>
      <c r="M49" s="117"/>
      <c r="N49" s="117"/>
      <c r="O49" s="117"/>
      <c r="P49" s="117"/>
      <c r="Q49" s="117"/>
      <c r="R49" s="117"/>
      <c r="S49" s="117"/>
      <c r="T49" s="117"/>
      <c r="U49" s="117"/>
      <c r="V49" s="117"/>
      <c r="W49" s="117"/>
      <c r="X49" s="117"/>
      <c r="Y49" s="117"/>
      <c r="Z49" s="117"/>
      <c r="AA49" s="117"/>
      <c r="AB49" s="117"/>
      <c r="AC49" s="117"/>
      <c r="AD49" s="117"/>
      <c r="AE49" s="134"/>
      <c r="AF49" s="78"/>
    </row>
    <row r="50" spans="1:32" ht="15" customHeight="1" x14ac:dyDescent="0.3">
      <c r="A50" s="107" t="s">
        <v>114</v>
      </c>
      <c r="B50" s="107"/>
      <c r="C50" s="107"/>
      <c r="D50" s="107"/>
      <c r="E50" s="73">
        <f>SUM(F50:J50)</f>
        <v>0</v>
      </c>
      <c r="F50" s="61">
        <f>F49*F46</f>
        <v>0</v>
      </c>
      <c r="G50" s="62">
        <f>G49*G46</f>
        <v>0</v>
      </c>
      <c r="H50" s="62">
        <f t="shared" ref="H50:I50" si="10">H49*H46</f>
        <v>0</v>
      </c>
      <c r="I50" s="62">
        <f t="shared" si="10"/>
        <v>0</v>
      </c>
      <c r="J50" s="63">
        <f>J49*J46</f>
        <v>0</v>
      </c>
      <c r="K50" s="119"/>
      <c r="L50" s="117"/>
      <c r="M50" s="117"/>
      <c r="N50" s="117"/>
      <c r="O50" s="117"/>
      <c r="P50" s="117"/>
      <c r="Q50" s="117"/>
      <c r="R50" s="117"/>
      <c r="S50" s="117"/>
      <c r="T50" s="117"/>
      <c r="U50" s="117"/>
      <c r="V50" s="117"/>
      <c r="W50" s="117"/>
      <c r="X50" s="117"/>
      <c r="Y50" s="117"/>
      <c r="Z50" s="117"/>
      <c r="AA50" s="117"/>
      <c r="AB50" s="117"/>
      <c r="AC50" s="117"/>
      <c r="AD50" s="117"/>
      <c r="AE50" s="134"/>
    </row>
    <row r="51" spans="1:32" ht="15" customHeight="1" x14ac:dyDescent="0.3">
      <c r="A51" s="110" t="s">
        <v>94</v>
      </c>
      <c r="B51" s="110"/>
      <c r="C51" s="110"/>
      <c r="D51" s="110"/>
      <c r="F51" s="34">
        <f>IF(F46&gt;0,(IFERROR(((E50/(E13-F49-G49-H49-I49-J49))+F46),0)),0)</f>
        <v>0</v>
      </c>
      <c r="G51" s="35">
        <f>IF(G46&gt;0,(IFERROR(((E50/(E13-G49-J49-H49-I49-F49))+G46),0)),0)</f>
        <v>0</v>
      </c>
      <c r="H51" s="35">
        <f>IF(H46&gt;0,(IFERROR(((E50/(E13-F49-H49-G49-I49-J49))+H46),0)),0)</f>
        <v>0</v>
      </c>
      <c r="I51" s="35">
        <f>IF(I46&gt;0,(IFERROR(((E50/(E13-I49-H49-F49-G49-J49))+I46),0)),0)</f>
        <v>0</v>
      </c>
      <c r="J51" s="36">
        <f>IF(J46&gt;0,(IFERROR(((E50/(E13-F49-G49-J49-H49-I49))+J46),0)),0)</f>
        <v>0</v>
      </c>
      <c r="K51" s="34">
        <f>IF(K46&gt;0,(IFERROR(((E50/(E13-F49-G49-J49-H49-I49))+K46),0)),0)</f>
        <v>0</v>
      </c>
      <c r="L51" s="35">
        <f>IF(L46&gt;0,(IFERROR(((E50/(E13-F49-G49-J49-H49-I49))+L46),0)),0)</f>
        <v>0</v>
      </c>
      <c r="M51" s="35">
        <f>IF(M46&gt;0,(IFERROR(((E50/(E13-F49-G49-J49-H49-I49))+M46),0)),0)</f>
        <v>0</v>
      </c>
      <c r="N51" s="35">
        <f>IF(N46&gt;0,(IFERROR(((E50/(E13-F49-G49-J49-H49-I49))+N46),0)),0)</f>
        <v>0</v>
      </c>
      <c r="O51" s="35">
        <f>IF(O46&gt;0,(IFERROR(((E50/(E13-F49-G49-J49-H49-I49))+O46),0)),0)</f>
        <v>0</v>
      </c>
      <c r="P51" s="35">
        <f>IF(P46&gt;0,(IFERROR(((E50/(E13-F49-G49-J49-H49-I49))+P46),0)),0)</f>
        <v>0</v>
      </c>
      <c r="Q51" s="35">
        <f>IF(Q46&gt;0,(IFERROR(((E50/(E13-F49-G49-J49-H49-I49))+Q46),0)),0)</f>
        <v>0</v>
      </c>
      <c r="R51" s="35">
        <f>IF(R46&gt;0,(IFERROR(((E50/(E13-F49-G49-J49-H49-I49))+R46),0)),0)</f>
        <v>0</v>
      </c>
      <c r="S51" s="35">
        <f>IF(S46&gt;0,(IFERROR(((E50/(E13-F49-G49-J49-H49-I49))+S46),0)),0)</f>
        <v>0</v>
      </c>
      <c r="T51" s="35">
        <f>IF(T46&gt;0,(IFERROR(((E50/(E13-F49-G49-J49-H49-I49))+T46),0)),0)</f>
        <v>0</v>
      </c>
      <c r="U51" s="35">
        <f>IF(U46&gt;0,(IFERROR(((E50/(E13-F49-G49-J49-H49-I49))+U46),0)),0)</f>
        <v>0</v>
      </c>
      <c r="V51" s="35">
        <f>IF(V46&gt;0,(IFERROR(((E50/(E13-F49-G49-J49-H49-I49))+V46),0)),0)</f>
        <v>0</v>
      </c>
      <c r="W51" s="35">
        <f>IF(W46&gt;0,(IFERROR(((E50/(E13-F49-G49-J49-H49-I49))+W46),0)),0)</f>
        <v>0</v>
      </c>
      <c r="X51" s="35">
        <f>IF(X46&gt;0,(IFERROR(((E50/(E13-F49-G49-J49-H49-I49))+X46),0)),0)</f>
        <v>0</v>
      </c>
      <c r="Y51" s="35">
        <f>IF(Y46&gt;0,(IFERROR(((E50/(E13-F49-G49-J49-H49-I49))+Y46),0)),0)</f>
        <v>0</v>
      </c>
      <c r="Z51" s="35">
        <f>IF(Z46&gt;0,(IFERROR(((E50/(E13-G49-H49-F49-I49-J49))+Z46),0)),0)</f>
        <v>0</v>
      </c>
      <c r="AA51" s="35">
        <f>IF(AA46&gt;0,(IFERROR(((E50/(E13-H49-I49-J49-F49-G49))+AA46),0)),0)</f>
        <v>0</v>
      </c>
      <c r="AB51" s="35">
        <f>IF(AB46&gt;0,(IFERROR(((E50/(E13-I49-J49-F49-G49-H49))+AB46),0)),0)</f>
        <v>0</v>
      </c>
      <c r="AC51" s="35">
        <f>IF(AC46&gt;0,(IFERROR(((E50/(E13-F49-G49-J49-H49-I49))+AC46),0)),0)</f>
        <v>0</v>
      </c>
      <c r="AD51" s="35">
        <f>IF(AD46&gt;0,(IFERROR(((E50/(E13-F49-G49-J49-H49-I49))+AD46),0)),0)</f>
        <v>0</v>
      </c>
      <c r="AE51" s="134"/>
    </row>
    <row r="52" spans="1:32" ht="7.5" customHeight="1" x14ac:dyDescent="0.3">
      <c r="A52" s="88"/>
      <c r="AE52" s="100"/>
    </row>
    <row r="53" spans="1:32" s="83" customFormat="1" ht="15" customHeight="1" x14ac:dyDescent="0.3">
      <c r="A53" s="37" t="s">
        <v>70</v>
      </c>
      <c r="AE53" s="101" t="s">
        <v>44</v>
      </c>
    </row>
    <row r="54" spans="1:32" s="83" customFormat="1" ht="15" customHeight="1" x14ac:dyDescent="0.3">
      <c r="A54" s="105" t="s">
        <v>121</v>
      </c>
      <c r="AE54" s="101"/>
    </row>
    <row r="55" spans="1:32" s="83" customFormat="1" ht="15" customHeight="1" x14ac:dyDescent="0.3">
      <c r="A55" s="37" t="s">
        <v>119</v>
      </c>
      <c r="AE55" s="102" t="s">
        <v>45</v>
      </c>
    </row>
    <row r="56" spans="1:32" s="83" customFormat="1" ht="15" customHeight="1" x14ac:dyDescent="0.3">
      <c r="A56" s="37" t="s">
        <v>120</v>
      </c>
      <c r="K56"/>
      <c r="L56"/>
      <c r="M56"/>
      <c r="N56"/>
      <c r="AE56" s="103" t="s">
        <v>46</v>
      </c>
    </row>
    <row r="57" spans="1:32" ht="7.5" customHeight="1" x14ac:dyDescent="0.3">
      <c r="AE57" s="82"/>
    </row>
    <row r="58" spans="1:32" ht="15" customHeight="1" x14ac:dyDescent="0.3">
      <c r="A58" s="38" t="s">
        <v>122</v>
      </c>
      <c r="B58" s="84"/>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row>
    <row r="59" spans="1:32" ht="15" customHeight="1" x14ac:dyDescent="0.3">
      <c r="A59" s="84" t="s">
        <v>74</v>
      </c>
      <c r="AD59" s="82"/>
    </row>
    <row r="60" spans="1:32" ht="15" customHeight="1" x14ac:dyDescent="0.3">
      <c r="A60" s="85" t="s">
        <v>73</v>
      </c>
      <c r="AD60" s="82"/>
    </row>
    <row r="61" spans="1:32" ht="15" customHeight="1" x14ac:dyDescent="0.3">
      <c r="A61" s="85" t="s">
        <v>75</v>
      </c>
      <c r="AD61" s="82"/>
    </row>
    <row r="62" spans="1:32" ht="15" customHeight="1" x14ac:dyDescent="0.3">
      <c r="A62" s="85" t="s">
        <v>127</v>
      </c>
      <c r="AD62" s="82"/>
    </row>
    <row r="63" spans="1:32" ht="15" customHeight="1" x14ac:dyDescent="0.3">
      <c r="A63" s="85" t="s">
        <v>85</v>
      </c>
      <c r="AD63" s="82"/>
    </row>
    <row r="64" spans="1:32" ht="15" customHeight="1" x14ac:dyDescent="0.3">
      <c r="A64" s="85" t="s">
        <v>86</v>
      </c>
      <c r="AD64" s="82"/>
    </row>
    <row r="65" spans="1:30" ht="15" customHeight="1" x14ac:dyDescent="0.3">
      <c r="A65" s="85" t="s">
        <v>87</v>
      </c>
      <c r="AD65" s="82"/>
    </row>
    <row r="66" spans="1:30" ht="30" customHeight="1" x14ac:dyDescent="0.3">
      <c r="A66" s="133" t="s">
        <v>128</v>
      </c>
      <c r="B66" s="133"/>
      <c r="C66" s="133"/>
      <c r="D66" s="133"/>
      <c r="E66" s="133"/>
      <c r="F66" s="133"/>
      <c r="G66" s="133"/>
      <c r="H66" s="133"/>
      <c r="I66" s="133"/>
      <c r="J66" s="133"/>
      <c r="K66" s="133"/>
      <c r="L66" s="133"/>
      <c r="AD66" s="82"/>
    </row>
    <row r="67" spans="1:30" ht="15" customHeight="1" x14ac:dyDescent="0.3">
      <c r="A67" s="86"/>
      <c r="B67" s="86"/>
      <c r="C67" s="86"/>
      <c r="D67" s="86"/>
      <c r="E67" s="86"/>
      <c r="F67" s="86"/>
      <c r="G67" s="86"/>
      <c r="H67" s="86"/>
      <c r="I67" s="86"/>
      <c r="J67" s="86"/>
      <c r="K67" s="86"/>
      <c r="L67" s="86"/>
      <c r="AD67" s="82"/>
    </row>
    <row r="68" spans="1:30" ht="17.25" customHeight="1" x14ac:dyDescent="0.3">
      <c r="A68" s="85"/>
      <c r="AD68" s="82"/>
    </row>
    <row r="69" spans="1:30" ht="17.25" customHeight="1" x14ac:dyDescent="0.3">
      <c r="A69" s="85"/>
      <c r="AD69" s="82"/>
    </row>
    <row r="70" spans="1:30" ht="17.25" customHeight="1" x14ac:dyDescent="0.3">
      <c r="A70" s="85"/>
      <c r="AD70" s="82"/>
    </row>
  </sheetData>
  <sheetProtection algorithmName="SHA-512" hashValue="7BkRrpRqTYnhkqfACmc7Tn+D9WSPqq73Xbai27XZZzskkjHqsFzi0L4h3nKtCyZVRqxCgpIWwf/KRAhVv/JUXA==" saltValue="9oon3NHPo+zqNqzxGrr6PQ==" spinCount="100000" sheet="1" objects="1" scenarios="1" selectLockedCells="1"/>
  <mergeCells count="45">
    <mergeCell ref="A66:L66"/>
    <mergeCell ref="AE47:AE51"/>
    <mergeCell ref="A26:D26"/>
    <mergeCell ref="A27:D27"/>
    <mergeCell ref="A28:D28"/>
    <mergeCell ref="A29:D29"/>
    <mergeCell ref="A37:D37"/>
    <mergeCell ref="A38:D38"/>
    <mergeCell ref="A39:D39"/>
    <mergeCell ref="A47:D47"/>
    <mergeCell ref="A48:D48"/>
    <mergeCell ref="K48:AD50"/>
    <mergeCell ref="A49:D49"/>
    <mergeCell ref="A50:D50"/>
    <mergeCell ref="A51:D51"/>
    <mergeCell ref="A41:D41"/>
    <mergeCell ref="A45:D45"/>
    <mergeCell ref="A46:D46"/>
    <mergeCell ref="A30:D30"/>
    <mergeCell ref="A32:D32"/>
    <mergeCell ref="A40:D40"/>
    <mergeCell ref="A21:D21"/>
    <mergeCell ref="A22:D22"/>
    <mergeCell ref="A23:D23"/>
    <mergeCell ref="A43:D43"/>
    <mergeCell ref="A44:D44"/>
    <mergeCell ref="A24:D24"/>
    <mergeCell ref="A25:D25"/>
    <mergeCell ref="A42:D42"/>
    <mergeCell ref="C1:M5"/>
    <mergeCell ref="C6:M7"/>
    <mergeCell ref="A19:D19"/>
    <mergeCell ref="A20:D20"/>
    <mergeCell ref="A18:D18"/>
    <mergeCell ref="F8:J8"/>
    <mergeCell ref="K8:AD8"/>
    <mergeCell ref="A11:D11"/>
    <mergeCell ref="A12:D12"/>
    <mergeCell ref="A13:D13"/>
    <mergeCell ref="A14:D14"/>
    <mergeCell ref="A15:D15"/>
    <mergeCell ref="A16:D16"/>
    <mergeCell ref="A17:D17"/>
    <mergeCell ref="A9:B9"/>
    <mergeCell ref="C9:E9"/>
  </mergeCells>
  <conditionalFormatting sqref="AE47:AE51">
    <cfRule type="cellIs" dxfId="1" priority="1" operator="equal">
      <formula>$AE$46</formula>
    </cfRule>
    <cfRule type="cellIs" dxfId="0" priority="2" operator="notEqual">
      <formula>$AE$46</formula>
    </cfRule>
  </conditionalFormatting>
  <pageMargins left="0.25" right="0.25" top="0.25" bottom="0.5" header="0" footer="0.25"/>
  <pageSetup scale="75" orientation="landscape" r:id="rId1"/>
  <headerFooter>
    <oddFooter>&amp;LJuly 2018&amp;C&amp;A&amp;RPage &amp;P</oddFooter>
  </headerFooter>
  <rowBreaks count="1" manualBreakCount="1">
    <brk id="51" max="16383" man="1"/>
  </rowBreaks>
  <colBreaks count="2" manualBreakCount="2">
    <brk id="13" max="50" man="1"/>
    <brk id="24" max="5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Billing Rates Inc. S,B,F,A,^L^</vt:lpstr>
      <vt:lpstr>Billing Rates With F&amp;A</vt:lpstr>
      <vt:lpstr>'Billing Rates Inc. S,B,F,A,^L^'!Print_Area</vt:lpstr>
      <vt:lpstr>'Billing Rates With F&amp;A'!Print_Area</vt:lpstr>
    </vt:vector>
  </TitlesOfParts>
  <Company>MN.IT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JKrebs</dc:creator>
  <cp:lastModifiedBy>State Of Minnesota</cp:lastModifiedBy>
  <cp:lastPrinted>2018-06-07T18:47:34Z</cp:lastPrinted>
  <dcterms:created xsi:type="dcterms:W3CDTF">2014-10-30T14:15:48Z</dcterms:created>
  <dcterms:modified xsi:type="dcterms:W3CDTF">2018-07-09T11:29:02Z</dcterms:modified>
</cp:coreProperties>
</file>